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5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#REF!)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<sst xmlns="http://schemas.openxmlformats.org/spreadsheetml/2006/main" count="137" uniqueCount="91">
  <si>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</si>
  <si>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</si>
  <si>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</si>
  <si>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SP, ST</t>
  </si>
  <si>
    <t xml:space="preserve">Closest Point on Japanese Traverse</t>
  </si>
  <si>
    <t xml:space="preserve">MD246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</si>
  <si>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</si>
  <si>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</si>
  <si>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</si>
  <si>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</si>
  <si>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</si>
  <si>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</si>
  <si>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</si>
  <si>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</si>
  <si>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</si>
  <si>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</si>
  <si>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</si>
  <si>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</si>
  <si>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</si>
  <si>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</si>
  <si>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</si>
  <si>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08.01.2019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</si>
  <si>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</si>
  <si>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</si>
  <si>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</si>
  <si>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</si>
  <si>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</si>
  <si>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</si>
  <si>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</si>
  <si>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</si>
  <si>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</si>
  <si>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sunny, very little wind from North, almost no clouds, see pics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</si>
  <si>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</si>
  <si>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</si>
  <si>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</si>
  <si>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</si>
  <si>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</si>
  <si>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Almost no more sastrugi, very hard snow under the surface (30 cm are OK to dig), the bottom is very hard and dense, somethings different are happening there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</si>
  <si>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</si>
  <si>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</si>
  <si>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</si>
  <si>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</si>
  <si>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</si>
  <si>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</si>
  <si>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</si>
  <si>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</si>
  <si>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</si>
  <si>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</si>
  <si>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</si>
  <si>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</si>
  <si>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</si>
  <si>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</si>
  <si>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</si>
  <si>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</si>
  <si>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</si>
  <si>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</si>
  <si>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</si>
  <si>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</si>
  <si>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</si>
  <si>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</si>
  <si>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</si>
  <si>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</si>
  <si>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</si>
  <si>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mixed</t>
  </si>
  <si>
    <t xml:space="preserve">Pencil</t>
  </si>
  <si>
    <t xml:space="preserve">SSA is 22.2 with the crust at the surface, without it is 13.4</t>
  </si>
  <si>
    <t xml:space="preserve">windpack</t>
  </si>
  <si>
    <t xml:space="preserve">Knife</t>
  </si>
  <si>
    <t xml:space="preserve">SSA data, exported from the ICE Cube software</t>
  </si>
  <si>
    <t xml:space="preserve">Sample number</t>
  </si>
  <si>
    <t xml:space="preserve">Series</t>
  </si>
  <si>
    <t xml:space="preserve">Sample signal</t>
  </si>
  <si>
    <t xml:space="preserve">Reflectance</t>
  </si>
  <si>
    <t xml:space="preserve">Specific surface area (SSA)</t>
  </si>
  <si>
    <t xml:space="preserve">Depth in mm from top </t>
  </si>
  <si>
    <t xml:space="preserve">Density JC shovel</t>
  </si>
  <si>
    <t xml:space="preserve">66-57 cm</t>
  </si>
  <si>
    <t xml:space="preserve">Surface with crust on top</t>
  </si>
  <si>
    <t xml:space="preserve">Surface without crust</t>
  </si>
  <si>
    <t xml:space="preserve">57-38 cm</t>
  </si>
  <si>
    <t xml:space="preserve">38-24 cm</t>
  </si>
  <si>
    <t xml:space="preserve">24-19 cm</t>
  </si>
  <si>
    <t xml:space="preserve">19-0 cm</t>
  </si>
  <si>
    <t xml:space="preserve">SMP data exported from software</t>
  </si>
  <si>
    <t xml:space="preserve">no data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</si>
  <si>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</si>
  <si>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</si>
  <si>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</si>
  <si>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</si>
  <si>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</si>
  <si>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not much variability done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</si>
</sst>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22"/>
      <color rgb="FFCE181E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EB9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2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61921086534"/>
          <c:y val="0.0199961172587847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3518442"/>
        <c:axId val="6208219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80625535"/>
        <c:axId val="18027589"/>
      </c:scatterChart>
      <c:valAx>
        <c:axId val="3518442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6208219"/>
        <c:crosses val="min"/>
        <c:crossBetween val="midCat"/>
      </c:valAx>
      <c:valAx>
        <c:axId val="6208219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3518442"/>
        <c:crosses val="autoZero"/>
        <c:crossBetween val="midCat"/>
      </c:valAx>
      <c:valAx>
        <c:axId val="80625535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8027589"/>
        <c:crosses val="max"/>
        <c:crossBetween val="midCat"/>
      </c:valAx>
      <c:valAx>
        <c:axId val="18027589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80625535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125280</xdr:colOff>
      <xdr:row>11</xdr:row>
      <xdr:rowOff>844560</xdr:rowOff>
    </xdr:to>
    <xdr:graphicFrame>
      <xdr:nvGraphicFramePr>
        <xdr:cNvPr id="0" name=""/>
        <xdr:cNvGraphicFramePr/>
      </xdr:nvGraphicFramePr>
      <xdr:xfrm>
        <a:off x="131658480" y="380880"/>
        <a:ext cx="16486560" cy="927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33" zoomScaleNormal="33" zoomScalePageLayoutView="100" workbookViewId="0">
      <selection pane="topLeft" activeCell="A21" activeCellId="0" sqref="A21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6" t="n">
        <v>72.9485979024321</v>
      </c>
      <c r="C4" s="16"/>
      <c r="D4" s="13" t="s">
        <v>11</v>
      </c>
      <c r="E4" s="13"/>
      <c r="F4" s="13" t="s">
        <v>12</v>
      </c>
      <c r="G4" s="13"/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6" t="n">
        <v>43.4335005003959</v>
      </c>
      <c r="C5" s="16"/>
      <c r="D5" s="13" t="s">
        <v>15</v>
      </c>
      <c r="E5" s="13"/>
      <c r="F5" s="13" t="s">
        <v>12</v>
      </c>
      <c r="G5" s="13"/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/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7" t="s">
        <v>20</v>
      </c>
      <c r="B7" s="18" t="s">
        <v>21</v>
      </c>
      <c r="C7" s="18"/>
      <c r="D7" s="13" t="s">
        <v>22</v>
      </c>
      <c r="E7" s="13"/>
      <c r="F7" s="19"/>
      <c r="G7" s="13" t="s">
        <v>12</v>
      </c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0"/>
      <c r="X7" s="14"/>
    </row>
    <row r="8" customFormat="false" ht="50.1" hidden="false" customHeight="true" outlineLevel="0" collapsed="false">
      <c r="A8" s="21" t="s">
        <v>24</v>
      </c>
      <c r="B8" s="22" t="n">
        <v>0.520833333333333</v>
      </c>
      <c r="C8" s="22"/>
      <c r="D8" s="23" t="s">
        <v>25</v>
      </c>
      <c r="E8" s="23"/>
      <c r="F8" s="13" t="s">
        <v>12</v>
      </c>
      <c r="G8" s="13"/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0"/>
      <c r="X8" s="14"/>
    </row>
    <row r="9" customFormat="false" ht="50.1" hidden="false" customHeight="true" outlineLevel="0" collapsed="false">
      <c r="A9" s="21" t="s">
        <v>27</v>
      </c>
      <c r="B9" s="22" t="n">
        <v>0.583333333333333</v>
      </c>
      <c r="C9" s="22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0"/>
      <c r="X9" s="14"/>
    </row>
    <row r="10" s="25" customFormat="true" ht="50.1" hidden="false" customHeight="true" outlineLevel="0" collapsed="false">
      <c r="A10" s="21" t="s">
        <v>28</v>
      </c>
      <c r="B10" s="22" t="s">
        <v>29</v>
      </c>
      <c r="C10" s="22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4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6" t="s">
        <v>30</v>
      </c>
      <c r="B11" s="27" t="s">
        <v>31</v>
      </c>
      <c r="C11" s="27"/>
      <c r="D11" s="27"/>
      <c r="E11" s="27"/>
      <c r="F11" s="27"/>
      <c r="G11" s="2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20"/>
      <c r="B12" s="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4"/>
    </row>
    <row r="13" customFormat="false" ht="50.1" hidden="false" customHeight="true" outlineLevel="0" collapsed="false">
      <c r="A13" s="29" t="s">
        <v>32</v>
      </c>
      <c r="B13" s="3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8"/>
      <c r="V13" s="20"/>
      <c r="W13" s="20"/>
      <c r="X13" s="14"/>
    </row>
    <row r="14" customFormat="false" ht="50.1" hidden="false" customHeight="true" outlineLevel="0" collapsed="false">
      <c r="A14" s="15" t="s">
        <v>33</v>
      </c>
      <c r="B14" s="31" t="n">
        <v>20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8"/>
      <c r="V14" s="20"/>
      <c r="W14" s="20"/>
      <c r="X14" s="14"/>
    </row>
    <row r="15" customFormat="false" ht="50.1" hidden="false" customHeight="true" outlineLevel="0" collapsed="false">
      <c r="A15" s="15" t="s">
        <v>34</v>
      </c>
      <c r="B15" s="31" t="n">
        <v>21.4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8"/>
      <c r="V15" s="20"/>
      <c r="W15" s="20"/>
      <c r="X15" s="14"/>
    </row>
    <row r="16" customFormat="false" ht="50.1" hidden="false" customHeight="true" outlineLevel="0" collapsed="false">
      <c r="A16" s="15" t="s">
        <v>35</v>
      </c>
      <c r="B16" s="31" t="n">
        <v>28.4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4"/>
    </row>
    <row r="17" customFormat="false" ht="120" hidden="false" customHeight="true" outlineLevel="0" collapsed="false">
      <c r="A17" s="32" t="s">
        <v>36</v>
      </c>
      <c r="B17" s="27" t="s">
        <v>37</v>
      </c>
      <c r="C17" s="27"/>
      <c r="D17" s="27"/>
      <c r="E17" s="27"/>
      <c r="F17" s="27"/>
      <c r="G17" s="2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customFormat="false" ht="51" hidden="false" customHeight="true" outlineLevel="0" collapsed="false">
      <c r="A18" s="33"/>
      <c r="B18" s="34"/>
      <c r="C18" s="20"/>
      <c r="D18" s="35" t="s">
        <v>38</v>
      </c>
      <c r="E18" s="35" t="n">
        <v>141</v>
      </c>
      <c r="F18" s="35" t="s">
        <v>39</v>
      </c>
      <c r="G18" s="35" t="n">
        <v>111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4"/>
    </row>
    <row r="19" customFormat="false" ht="61.5" hidden="false" customHeight="true" outlineLevel="0" collapsed="false">
      <c r="A19" s="36" t="s">
        <v>40</v>
      </c>
      <c r="B19" s="37" t="n">
        <v>54</v>
      </c>
      <c r="C19" s="20"/>
      <c r="D19" s="35" t="s">
        <v>41</v>
      </c>
      <c r="E19" s="35" t="n">
        <v>161</v>
      </c>
      <c r="F19" s="20" t="s">
        <v>42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4"/>
    </row>
    <row r="20" customFormat="false" ht="32.25" hidden="false" customHeight="true" outlineLevel="0" collapsed="false">
      <c r="A20" s="20" t="s">
        <v>43</v>
      </c>
      <c r="B20" s="28" t="s">
        <v>44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W20" s="8"/>
      <c r="X20" s="14"/>
    </row>
    <row r="21" s="40" customFormat="true" ht="93" hidden="false" customHeight="true" outlineLevel="0" collapsed="false">
      <c r="A21" s="38" t="s">
        <v>45</v>
      </c>
      <c r="B21" s="38" t="s">
        <v>46</v>
      </c>
      <c r="C21" s="38" t="s">
        <v>47</v>
      </c>
      <c r="D21" s="38" t="s">
        <v>48</v>
      </c>
      <c r="E21" s="38" t="s">
        <v>49</v>
      </c>
      <c r="F21" s="39" t="s">
        <v>50</v>
      </c>
      <c r="G21" s="39" t="s">
        <v>51</v>
      </c>
      <c r="H21" s="39" t="s">
        <v>52</v>
      </c>
      <c r="I21" s="39" t="s">
        <v>53</v>
      </c>
      <c r="J21" s="38" t="s">
        <v>54</v>
      </c>
      <c r="K21" s="39" t="s">
        <v>55</v>
      </c>
      <c r="L21" s="39" t="s">
        <v>56</v>
      </c>
      <c r="M21" s="39" t="s">
        <v>57</v>
      </c>
      <c r="N21" s="38" t="s">
        <v>58</v>
      </c>
      <c r="O21" s="39" t="s">
        <v>59</v>
      </c>
      <c r="P21" s="39" t="s">
        <v>56</v>
      </c>
      <c r="Q21" s="38" t="s">
        <v>57</v>
      </c>
      <c r="R21" s="38" t="s">
        <v>58</v>
      </c>
      <c r="S21" s="38" t="s">
        <v>60</v>
      </c>
      <c r="T21" s="39" t="s">
        <v>61</v>
      </c>
      <c r="U21" s="38" t="s">
        <v>62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MF21" s="0"/>
      <c r="AMG21" s="0"/>
      <c r="AMH21" s="0"/>
      <c r="AMI21" s="0"/>
      <c r="AMJ21" s="0"/>
    </row>
    <row r="22" s="45" customFormat="true" ht="50.1" hidden="false" customHeight="true" outlineLevel="0" collapsed="false">
      <c r="A22" s="41" t="n">
        <v>1</v>
      </c>
      <c r="B22" s="42" t="n">
        <v>66</v>
      </c>
      <c r="C22" s="42" t="n">
        <v>57</v>
      </c>
      <c r="D22" s="42" t="n">
        <v>0</v>
      </c>
      <c r="E22" s="42" t="n">
        <f aca="false">B22-C22</f>
        <v>9</v>
      </c>
      <c r="F22" s="42" t="n">
        <f aca="false">AVERAGE(D22:E22)</f>
        <v>4.5</v>
      </c>
      <c r="G22" s="42"/>
      <c r="H22" s="42" t="n">
        <v>360</v>
      </c>
      <c r="I22" s="42" t="n">
        <f aca="false">E22</f>
        <v>9</v>
      </c>
      <c r="J22" s="42" t="n">
        <v>23.6</v>
      </c>
      <c r="K22" s="42" t="s">
        <v>63</v>
      </c>
      <c r="L22" s="42"/>
      <c r="M22" s="42" t="n">
        <v>1</v>
      </c>
      <c r="N22" s="42" t="n">
        <v>3</v>
      </c>
      <c r="O22" s="42"/>
      <c r="P22" s="42"/>
      <c r="Q22" s="42"/>
      <c r="R22" s="42"/>
      <c r="S22" s="43" t="n">
        <f aca="false">AVERAGE('SSA Data details'!E13:E15)</f>
        <v>22.2</v>
      </c>
      <c r="T22" s="42" t="s">
        <v>64</v>
      </c>
      <c r="U22" s="44" t="s">
        <v>65</v>
      </c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MF22" s="46"/>
      <c r="AMG22" s="46"/>
      <c r="AMH22" s="46"/>
      <c r="AMI22" s="46"/>
      <c r="AMJ22" s="46"/>
    </row>
    <row r="23" s="47" customFormat="true" ht="50.1" hidden="false" customHeight="true" outlineLevel="0" collapsed="false">
      <c r="A23" s="41" t="n">
        <v>2</v>
      </c>
      <c r="B23" s="42" t="n">
        <v>57</v>
      </c>
      <c r="C23" s="42" t="n">
        <v>38</v>
      </c>
      <c r="D23" s="42" t="n">
        <f aca="false">$B$22-B23</f>
        <v>9</v>
      </c>
      <c r="E23" s="42" t="n">
        <f aca="false">$B$22-C23</f>
        <v>28</v>
      </c>
      <c r="F23" s="42" t="n">
        <f aca="false">AVERAGE(D23:E23)</f>
        <v>18.5</v>
      </c>
      <c r="G23" s="42"/>
      <c r="H23" s="42" t="n">
        <v>370</v>
      </c>
      <c r="I23" s="42" t="n">
        <f aca="false">E23</f>
        <v>28</v>
      </c>
      <c r="J23" s="42" t="n">
        <v>26.6</v>
      </c>
      <c r="K23" s="42" t="s">
        <v>63</v>
      </c>
      <c r="L23" s="42"/>
      <c r="M23" s="42" t="n">
        <v>1</v>
      </c>
      <c r="N23" s="42" t="n">
        <v>2</v>
      </c>
      <c r="O23" s="42"/>
      <c r="P23" s="42"/>
      <c r="Q23" s="42"/>
      <c r="R23" s="42"/>
      <c r="S23" s="43" t="n">
        <f aca="false">AVERAGE('SSA Data details'!E19:E21)</f>
        <v>14.8333333333333</v>
      </c>
      <c r="T23" s="42" t="s">
        <v>64</v>
      </c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MF23" s="46"/>
      <c r="AMG23" s="46"/>
      <c r="AMH23" s="46"/>
      <c r="AMI23" s="46"/>
      <c r="AMJ23" s="46"/>
    </row>
    <row r="24" s="47" customFormat="true" ht="50.1" hidden="false" customHeight="true" outlineLevel="0" collapsed="false">
      <c r="A24" s="41" t="n">
        <v>3</v>
      </c>
      <c r="B24" s="42" t="n">
        <v>38</v>
      </c>
      <c r="C24" s="42" t="n">
        <v>24</v>
      </c>
      <c r="D24" s="42" t="n">
        <f aca="false">$B$22-B24</f>
        <v>28</v>
      </c>
      <c r="E24" s="42" t="n">
        <f aca="false">$B$22-C24</f>
        <v>42</v>
      </c>
      <c r="F24" s="42" t="n">
        <f aca="false">AVERAGE(D24:E24)</f>
        <v>35</v>
      </c>
      <c r="G24" s="42"/>
      <c r="H24" s="42" t="n">
        <v>380</v>
      </c>
      <c r="I24" s="42" t="n">
        <f aca="false">E24</f>
        <v>42</v>
      </c>
      <c r="J24" s="42" t="n">
        <v>27.6</v>
      </c>
      <c r="K24" s="42" t="s">
        <v>63</v>
      </c>
      <c r="L24" s="42"/>
      <c r="M24" s="42" t="n">
        <v>1</v>
      </c>
      <c r="N24" s="42" t="n">
        <v>1</v>
      </c>
      <c r="O24" s="42"/>
      <c r="P24" s="42"/>
      <c r="Q24" s="42"/>
      <c r="R24" s="42"/>
      <c r="S24" s="43" t="n">
        <f aca="false">AVERAGE('SSA Data details'!E22:E24)</f>
        <v>17.0333333333333</v>
      </c>
      <c r="T24" s="42" t="s">
        <v>64</v>
      </c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MF24" s="46"/>
      <c r="AMG24" s="46"/>
      <c r="AMH24" s="46"/>
      <c r="AMI24" s="46"/>
      <c r="AMJ24" s="46"/>
    </row>
    <row r="25" s="47" customFormat="true" ht="50.1" hidden="false" customHeight="true" outlineLevel="0" collapsed="false">
      <c r="A25" s="41" t="n">
        <v>4</v>
      </c>
      <c r="B25" s="42" t="n">
        <v>24</v>
      </c>
      <c r="C25" s="42" t="n">
        <v>19</v>
      </c>
      <c r="D25" s="42" t="n">
        <f aca="false">$B$22-B25</f>
        <v>42</v>
      </c>
      <c r="E25" s="42" t="n">
        <f aca="false">$B$22-C25</f>
        <v>47</v>
      </c>
      <c r="F25" s="42" t="n">
        <f aca="false">AVERAGE(D25:E25)</f>
        <v>44.5</v>
      </c>
      <c r="G25" s="42"/>
      <c r="H25" s="42" t="n">
        <v>480</v>
      </c>
      <c r="I25" s="42" t="n">
        <f aca="false">E25</f>
        <v>47</v>
      </c>
      <c r="J25" s="42" t="n">
        <v>27.5</v>
      </c>
      <c r="K25" s="42" t="s">
        <v>66</v>
      </c>
      <c r="L25" s="42"/>
      <c r="M25" s="42" t="n">
        <v>0.1</v>
      </c>
      <c r="N25" s="42" t="n">
        <v>0.2</v>
      </c>
      <c r="O25" s="42"/>
      <c r="P25" s="42"/>
      <c r="Q25" s="42"/>
      <c r="R25" s="42"/>
      <c r="S25" s="43" t="n">
        <f aca="false">AVERAGE('SSA Data details'!E25:E27)</f>
        <v>17.7</v>
      </c>
      <c r="T25" s="42" t="s">
        <v>67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MF25" s="46"/>
      <c r="AMG25" s="46"/>
      <c r="AMH25" s="46"/>
      <c r="AMI25" s="46"/>
      <c r="AMJ25" s="46"/>
    </row>
    <row r="26" s="47" customFormat="true" ht="50.1" hidden="false" customHeight="true" outlineLevel="0" collapsed="false">
      <c r="A26" s="41" t="n">
        <v>5</v>
      </c>
      <c r="B26" s="42" t="n">
        <v>19</v>
      </c>
      <c r="C26" s="42" t="n">
        <v>0</v>
      </c>
      <c r="D26" s="42" t="n">
        <f aca="false">$B$22-B26</f>
        <v>47</v>
      </c>
      <c r="E26" s="42" t="n">
        <f aca="false">$B$22-C26</f>
        <v>66</v>
      </c>
      <c r="F26" s="42" t="n">
        <f aca="false">AVERAGE(D26:E26)</f>
        <v>56.5</v>
      </c>
      <c r="G26" s="42"/>
      <c r="H26" s="42" t="n">
        <v>490</v>
      </c>
      <c r="I26" s="42" t="n">
        <f aca="false">E26</f>
        <v>66</v>
      </c>
      <c r="J26" s="42" t="n">
        <v>28.4</v>
      </c>
      <c r="K26" s="42" t="s">
        <v>66</v>
      </c>
      <c r="L26" s="42"/>
      <c r="M26" s="42" t="n">
        <v>0.2</v>
      </c>
      <c r="N26" s="42" t="n">
        <v>0.4</v>
      </c>
      <c r="O26" s="42"/>
      <c r="P26" s="42"/>
      <c r="Q26" s="42"/>
      <c r="R26" s="42"/>
      <c r="S26" s="43" t="n">
        <f aca="false">AVERAGE('SSA Data details'!E28:E30)</f>
        <v>13.4</v>
      </c>
      <c r="T26" s="42" t="s">
        <v>67</v>
      </c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MF26" s="46"/>
      <c r="AMG26" s="46"/>
      <c r="AMH26" s="46"/>
      <c r="AMI26" s="46"/>
      <c r="AMJ26" s="46"/>
    </row>
    <row r="27" s="47" customFormat="true" ht="50.1" hidden="false" customHeight="true" outlineLevel="0" collapsed="false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3"/>
      <c r="T27" s="42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MF27" s="46"/>
      <c r="AMG27" s="46"/>
      <c r="AMH27" s="46"/>
      <c r="AMI27" s="46"/>
      <c r="AMJ27" s="46"/>
    </row>
    <row r="28" s="47" customFormat="true" ht="50.1" hidden="false" customHeight="true" outlineLevel="0" collapsed="false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42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MF28" s="46"/>
      <c r="AMG28" s="46"/>
      <c r="AMH28" s="46"/>
      <c r="AMI28" s="46"/>
      <c r="AMJ28" s="46"/>
    </row>
    <row r="29" s="47" customFormat="true" ht="50.1" hidden="false" customHeight="true" outlineLevel="0" collapsed="false">
      <c r="A29" s="41"/>
      <c r="B29" s="42"/>
      <c r="C29" s="42"/>
      <c r="D29" s="42"/>
      <c r="E29" s="42"/>
      <c r="F29" s="42"/>
      <c r="G29" s="42"/>
      <c r="H29" s="48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42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MF29" s="46"/>
      <c r="AMG29" s="46"/>
      <c r="AMH29" s="46"/>
      <c r="AMI29" s="46"/>
      <c r="AMJ29" s="46"/>
    </row>
    <row r="30" s="47" customFormat="true" ht="50.1" hidden="false" customHeight="true" outlineLevel="0" collapsed="false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42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MF30" s="46"/>
      <c r="AMG30" s="46"/>
      <c r="AMH30" s="46"/>
      <c r="AMI30" s="46"/>
      <c r="AMJ30" s="46"/>
    </row>
    <row r="31" s="47" customFormat="true" ht="50.1" hidden="false" customHeight="true" outlineLevel="0" collapsed="false">
      <c r="A31" s="41"/>
      <c r="B31" s="42"/>
      <c r="C31" s="42"/>
      <c r="D31" s="42"/>
      <c r="E31" s="42"/>
      <c r="F31" s="42"/>
      <c r="G31" s="42"/>
      <c r="H31" s="48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  <c r="T31" s="42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MF31" s="46"/>
      <c r="AMG31" s="46"/>
      <c r="AMH31" s="46"/>
      <c r="AMI31" s="46"/>
      <c r="AMJ31" s="46"/>
    </row>
    <row r="32" s="47" customFormat="true" ht="50.1" hidden="false" customHeight="true" outlineLevel="0" collapsed="false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42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MF32" s="46"/>
      <c r="AMG32" s="46"/>
      <c r="AMH32" s="46"/>
      <c r="AMI32" s="46"/>
      <c r="AMJ32" s="46"/>
    </row>
    <row r="33" s="47" customFormat="true" ht="50.1" hidden="false" customHeight="true" outlineLevel="0" collapsed="false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3"/>
      <c r="T33" s="42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MF33" s="46"/>
      <c r="AMG33" s="46"/>
      <c r="AMH33" s="46"/>
      <c r="AMI33" s="46"/>
      <c r="AMJ33" s="46"/>
    </row>
    <row r="34" s="47" customFormat="true" ht="122.25" hidden="false" customHeight="true" outlineLevel="0" collapsed="false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3"/>
      <c r="T34" s="42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MF34" s="46"/>
      <c r="AMG34" s="46"/>
      <c r="AMH34" s="46"/>
      <c r="AMI34" s="46"/>
      <c r="AMJ34" s="46"/>
    </row>
    <row r="35" s="47" customFormat="true" ht="50.1" hidden="false" customHeight="true" outlineLevel="0" collapsed="false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42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MF35" s="46"/>
      <c r="AMG35" s="46"/>
      <c r="AMH35" s="46"/>
      <c r="AMI35" s="46"/>
      <c r="AMJ35" s="46"/>
    </row>
    <row r="36" s="25" customFormat="true" ht="50.1" hidden="false" customHeight="true" outlineLevel="0" collapsed="false">
      <c r="A36" s="41"/>
      <c r="B36" s="42"/>
      <c r="C36" s="42"/>
      <c r="D36" s="42"/>
      <c r="E36" s="42"/>
      <c r="F36" s="42"/>
      <c r="G36" s="49"/>
      <c r="H36" s="42"/>
      <c r="I36" s="42"/>
      <c r="J36" s="42"/>
      <c r="K36" s="50"/>
      <c r="L36" s="51"/>
      <c r="M36" s="42"/>
      <c r="N36" s="50"/>
      <c r="O36" s="52"/>
      <c r="P36" s="52"/>
      <c r="Q36" s="51"/>
      <c r="R36" s="42"/>
      <c r="S36" s="43"/>
      <c r="T36" s="42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MD36" s="0"/>
      <c r="AME36" s="0"/>
      <c r="AMF36" s="0"/>
      <c r="AMG36" s="0"/>
      <c r="AMH36" s="0"/>
      <c r="AMI36" s="0"/>
      <c r="AMJ36" s="0"/>
    </row>
    <row r="37" s="25" customFormat="true" ht="50.1" hidden="false" customHeight="true" outlineLevel="0" collapsed="false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50"/>
      <c r="L37" s="51"/>
      <c r="M37" s="42"/>
      <c r="N37" s="50"/>
      <c r="O37" s="52"/>
      <c r="P37" s="52"/>
      <c r="Q37" s="51"/>
      <c r="R37" s="42"/>
      <c r="S37" s="43"/>
      <c r="T37" s="42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MD37" s="0"/>
      <c r="AME37" s="0"/>
      <c r="AMF37" s="0"/>
      <c r="AMG37" s="0"/>
      <c r="AMH37" s="0"/>
      <c r="AMI37" s="0"/>
      <c r="AMJ37" s="0"/>
    </row>
    <row r="38" s="25" customFormat="true" ht="50.1" hidden="false" customHeight="true" outlineLevel="0" collapsed="false">
      <c r="A38" s="41"/>
      <c r="B38" s="42"/>
      <c r="C38" s="42"/>
      <c r="D38" s="42"/>
      <c r="E38" s="42"/>
      <c r="F38" s="42"/>
      <c r="G38" s="49"/>
      <c r="H38" s="42"/>
      <c r="I38" s="42"/>
      <c r="J38" s="42"/>
      <c r="K38" s="50"/>
      <c r="L38" s="51"/>
      <c r="M38" s="50"/>
      <c r="N38" s="50"/>
      <c r="O38" s="52"/>
      <c r="P38" s="52"/>
      <c r="Q38" s="51"/>
      <c r="R38" s="42"/>
      <c r="S38" s="43"/>
      <c r="T38" s="42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MD38" s="0"/>
      <c r="AME38" s="0"/>
      <c r="AMF38" s="0"/>
      <c r="AMG38" s="0"/>
      <c r="AMH38" s="0"/>
      <c r="AMI38" s="0"/>
      <c r="AMJ38" s="0"/>
    </row>
    <row r="39" s="25" customFormat="true" ht="50.1" hidden="false" customHeight="true" outlineLevel="0" collapsed="false">
      <c r="A39" s="41"/>
      <c r="B39" s="42"/>
      <c r="C39" s="42"/>
      <c r="D39" s="42"/>
      <c r="E39" s="42"/>
      <c r="F39" s="42"/>
      <c r="G39" s="49"/>
      <c r="H39" s="42"/>
      <c r="I39" s="42"/>
      <c r="J39" s="42"/>
      <c r="K39" s="50"/>
      <c r="L39" s="51"/>
      <c r="M39" s="50"/>
      <c r="N39" s="50"/>
      <c r="O39" s="52"/>
      <c r="P39" s="52"/>
      <c r="Q39" s="51"/>
      <c r="R39" s="42"/>
      <c r="S39" s="43"/>
      <c r="T39" s="42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MD39" s="0"/>
      <c r="AME39" s="0"/>
      <c r="AMF39" s="0"/>
      <c r="AMG39" s="0"/>
      <c r="AMH39" s="0"/>
      <c r="AMI39" s="0"/>
      <c r="AMJ39" s="0"/>
    </row>
    <row r="40" s="25" customFormat="true" ht="50.1" hidden="false" customHeight="true" outlineLevel="0" collapsed="false">
      <c r="A40" s="41"/>
      <c r="B40" s="42"/>
      <c r="C40" s="49"/>
      <c r="D40" s="49"/>
      <c r="E40" s="49"/>
      <c r="F40" s="49"/>
      <c r="G40" s="49"/>
      <c r="H40" s="49"/>
      <c r="I40" s="51"/>
      <c r="J40" s="51"/>
      <c r="K40" s="51"/>
      <c r="L40" s="51"/>
      <c r="M40" s="51"/>
      <c r="N40" s="51"/>
      <c r="O40" s="52"/>
      <c r="P40" s="52"/>
      <c r="Q40" s="51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MD40" s="0"/>
      <c r="AME40" s="0"/>
      <c r="AMF40" s="0"/>
      <c r="AMG40" s="0"/>
      <c r="AMH40" s="0"/>
      <c r="AMI40" s="0"/>
      <c r="AMJ40" s="0"/>
    </row>
    <row r="41" s="25" customFormat="true" ht="50.1" hidden="false" customHeight="true" outlineLevel="0" collapsed="false">
      <c r="A41" s="53"/>
      <c r="B41" s="54"/>
      <c r="C41" s="49"/>
      <c r="D41" s="49"/>
      <c r="E41" s="49"/>
      <c r="F41" s="49"/>
      <c r="G41" s="49"/>
      <c r="H41" s="49"/>
      <c r="I41" s="51"/>
      <c r="J41" s="51"/>
      <c r="K41" s="51"/>
      <c r="L41" s="51"/>
      <c r="M41" s="51"/>
      <c r="N41" s="51"/>
      <c r="O41" s="52"/>
      <c r="P41" s="52"/>
      <c r="Q41" s="51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MD41" s="0"/>
      <c r="AME41" s="0"/>
      <c r="AMF41" s="0"/>
      <c r="AMG41" s="0"/>
      <c r="AMH41" s="0"/>
      <c r="AMI41" s="0"/>
      <c r="AMJ41" s="0"/>
    </row>
    <row r="42" s="25" customFormat="true" ht="50.1" hidden="false" customHeight="true" outlineLevel="0" collapsed="false">
      <c r="A42" s="53"/>
      <c r="B42" s="54"/>
      <c r="C42" s="49"/>
      <c r="D42" s="49"/>
      <c r="E42" s="49"/>
      <c r="F42" s="49"/>
      <c r="G42" s="49"/>
      <c r="H42" s="49"/>
      <c r="I42" s="51"/>
      <c r="J42" s="51"/>
      <c r="K42" s="51"/>
      <c r="L42" s="51"/>
      <c r="M42" s="51"/>
      <c r="N42" s="51"/>
      <c r="O42" s="52"/>
      <c r="P42" s="52"/>
      <c r="Q42" s="51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MD42" s="0"/>
      <c r="AME42" s="0"/>
      <c r="AMF42" s="0"/>
      <c r="AMG42" s="0"/>
      <c r="AMH42" s="0"/>
      <c r="AMI42" s="0"/>
      <c r="AMJ42" s="0"/>
    </row>
    <row r="43" s="25" customFormat="true" ht="50.1" hidden="false" customHeight="true" outlineLevel="0" collapsed="false">
      <c r="A43" s="53"/>
      <c r="B43" s="54"/>
      <c r="C43" s="49"/>
      <c r="D43" s="49"/>
      <c r="E43" s="49"/>
      <c r="F43" s="49"/>
      <c r="G43" s="49"/>
      <c r="H43" s="49"/>
      <c r="I43" s="51"/>
      <c r="J43" s="51"/>
      <c r="K43" s="51"/>
      <c r="L43" s="51"/>
      <c r="M43" s="51"/>
      <c r="N43" s="51"/>
      <c r="O43" s="52"/>
      <c r="P43" s="52"/>
      <c r="Q43" s="51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MD43" s="0"/>
      <c r="AME43" s="0"/>
      <c r="AMF43" s="0"/>
      <c r="AMG43" s="0"/>
      <c r="AMH43" s="0"/>
      <c r="AMI43" s="0"/>
      <c r="AMJ43" s="0"/>
    </row>
    <row r="44" s="25" customFormat="true" ht="50.1" hidden="false" customHeight="true" outlineLevel="0" collapsed="false">
      <c r="A44" s="53"/>
      <c r="B44" s="54"/>
      <c r="C44" s="49"/>
      <c r="D44" s="49"/>
      <c r="E44" s="49"/>
      <c r="F44" s="49"/>
      <c r="G44" s="49"/>
      <c r="H44" s="49"/>
      <c r="I44" s="51"/>
      <c r="J44" s="51"/>
      <c r="K44" s="51"/>
      <c r="L44" s="51"/>
      <c r="M44" s="51"/>
      <c r="N44" s="51"/>
      <c r="O44" s="52"/>
      <c r="P44" s="52"/>
      <c r="Q44" s="51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MD44" s="0"/>
      <c r="AME44" s="0"/>
      <c r="AMF44" s="0"/>
      <c r="AMG44" s="0"/>
      <c r="AMH44" s="0"/>
      <c r="AMI44" s="0"/>
      <c r="AMJ44" s="0"/>
    </row>
    <row r="45" s="25" customFormat="true" ht="50.1" hidden="false" customHeight="true" outlineLevel="0" collapsed="false">
      <c r="A45" s="53"/>
      <c r="B45" s="54"/>
      <c r="C45" s="49"/>
      <c r="D45" s="49"/>
      <c r="E45" s="49"/>
      <c r="F45" s="49"/>
      <c r="G45" s="49"/>
      <c r="H45" s="49"/>
      <c r="I45" s="51"/>
      <c r="J45" s="51"/>
      <c r="K45" s="51"/>
      <c r="L45" s="51"/>
      <c r="M45" s="51"/>
      <c r="N45" s="51"/>
      <c r="O45" s="52"/>
      <c r="P45" s="52"/>
      <c r="Q45" s="51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MD45" s="0"/>
      <c r="AME45" s="0"/>
      <c r="AMF45" s="0"/>
      <c r="AMG45" s="0"/>
      <c r="AMH45" s="0"/>
      <c r="AMI45" s="0"/>
      <c r="AMJ45" s="0"/>
    </row>
    <row r="46" s="25" customFormat="true" ht="50.1" hidden="false" customHeight="true" outlineLevel="0" collapsed="false">
      <c r="A46" s="53"/>
      <c r="B46" s="54"/>
      <c r="C46" s="49"/>
      <c r="D46" s="49"/>
      <c r="E46" s="49"/>
      <c r="F46" s="49"/>
      <c r="G46" s="49"/>
      <c r="H46" s="49"/>
      <c r="I46" s="51"/>
      <c r="J46" s="51"/>
      <c r="K46" s="51"/>
      <c r="L46" s="51"/>
      <c r="M46" s="51"/>
      <c r="N46" s="51"/>
      <c r="O46" s="52"/>
      <c r="P46" s="52"/>
      <c r="Q46" s="51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MD46" s="0"/>
      <c r="AME46" s="0"/>
      <c r="AMF46" s="0"/>
      <c r="AMG46" s="0"/>
      <c r="AMH46" s="0"/>
      <c r="AMI46" s="0"/>
      <c r="AMJ46" s="0"/>
    </row>
    <row r="47" s="25" customFormat="true" ht="50.1" hidden="false" customHeight="true" outlineLevel="0" collapsed="false">
      <c r="A47" s="53"/>
      <c r="B47" s="54"/>
      <c r="C47" s="49"/>
      <c r="D47" s="49"/>
      <c r="E47" s="49"/>
      <c r="F47" s="49"/>
      <c r="G47" s="49"/>
      <c r="H47" s="49"/>
      <c r="I47" s="51"/>
      <c r="J47" s="51"/>
      <c r="K47" s="51"/>
      <c r="L47" s="51"/>
      <c r="M47" s="51"/>
      <c r="N47" s="51"/>
      <c r="O47" s="52"/>
      <c r="P47" s="52"/>
      <c r="Q47" s="51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MD47" s="0"/>
      <c r="AME47" s="0"/>
      <c r="AMF47" s="0"/>
      <c r="AMG47" s="0"/>
      <c r="AMH47" s="0"/>
      <c r="AMI47" s="0"/>
      <c r="AMJ47" s="0"/>
    </row>
    <row r="48" s="25" customFormat="true" ht="50.1" hidden="false" customHeight="true" outlineLevel="0" collapsed="false">
      <c r="A48" s="53"/>
      <c r="B48" s="54"/>
      <c r="C48" s="49"/>
      <c r="D48" s="49"/>
      <c r="E48" s="49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MD48" s="0"/>
      <c r="AME48" s="0"/>
      <c r="AMF48" s="0"/>
      <c r="AMG48" s="0"/>
      <c r="AMH48" s="0"/>
      <c r="AMI48" s="0"/>
      <c r="AMJ48" s="0"/>
    </row>
    <row r="49" s="25" customFormat="true" ht="50.1" hidden="false" customHeight="true" outlineLevel="0" collapsed="false">
      <c r="A49" s="53"/>
      <c r="B49" s="54"/>
      <c r="C49" s="49"/>
      <c r="D49" s="49"/>
      <c r="E49" s="49"/>
      <c r="F49" s="49"/>
      <c r="G49" s="49"/>
      <c r="H49" s="49"/>
      <c r="I49" s="51"/>
      <c r="J49" s="51"/>
      <c r="K49" s="51"/>
      <c r="L49" s="51"/>
      <c r="M49" s="51"/>
      <c r="N49" s="51"/>
      <c r="O49" s="52"/>
      <c r="P49" s="52"/>
      <c r="Q49" s="51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MD49" s="0"/>
      <c r="AME49" s="0"/>
      <c r="AMF49" s="0"/>
      <c r="AMG49" s="0"/>
      <c r="AMH49" s="0"/>
      <c r="AMI49" s="0"/>
      <c r="AMJ49" s="0"/>
    </row>
    <row r="50" s="25" customFormat="true" ht="50.1" hidden="false" customHeight="true" outlineLevel="0" collapsed="false">
      <c r="A50" s="53"/>
      <c r="B50" s="54"/>
      <c r="C50" s="49"/>
      <c r="D50" s="49"/>
      <c r="E50" s="49"/>
      <c r="F50" s="1"/>
      <c r="G50" s="49"/>
      <c r="H50" s="49"/>
      <c r="I50" s="51"/>
      <c r="J50" s="51"/>
      <c r="K50" s="51"/>
      <c r="L50" s="51"/>
      <c r="M50" s="51"/>
      <c r="N50" s="51"/>
      <c r="O50" s="52"/>
      <c r="P50" s="52"/>
      <c r="Q50" s="51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4" colorId="64" zoomScale="33" zoomScaleNormal="33" zoomScalePageLayoutView="100" workbookViewId="0">
      <selection pane="topLeft" activeCell="H31" activeCellId="0" sqref="H31"/>
    </sheetView>
  </sheetViews>
  <sheetFormatPr defaultRowHeight="26.8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99.5"/>
    <col collapsed="false" customWidth="true" hidden="false" outlineLevel="0" max="4" min="3" style="55" width="30.85"/>
    <col collapsed="false" customWidth="true" hidden="false" outlineLevel="0" max="5" min="5" style="55" width="72.21"/>
    <col collapsed="false" customWidth="true" hidden="false" outlineLevel="0" max="6" min="6" style="55" width="61.74"/>
    <col collapsed="false" customWidth="true" hidden="false" outlineLevel="0" max="7" min="7" style="57" width="45.13"/>
    <col collapsed="false" customWidth="true" hidden="false" outlineLevel="0" max="1025" min="8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68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MD246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72.9485979024321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43.4335005003959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2" t="str">
        <f aca="false">'Global data DD.MM.YY'!B7</f>
        <v>08.01.2019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58" t="n">
        <v>0.4375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59" t="n">
        <v>0.5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26" t="str">
        <f aca="false">'Global data DD.MM.YY'!A11</f>
        <v>General comments (weather, clouds, other remarks)</v>
      </c>
      <c r="B11" s="60" t="str">
        <f aca="false">'Global data DD.MM.YY'!B11</f>
        <v>sunny, very little wind from North, almost no clouds, see pics</v>
      </c>
      <c r="C11" s="60"/>
      <c r="D11" s="60"/>
      <c r="E11" s="60"/>
      <c r="F11" s="60"/>
    </row>
    <row r="12" customFormat="false" ht="99.35" hidden="false" customHeight="true" outlineLevel="0" collapsed="false">
      <c r="A12" s="61" t="s">
        <v>69</v>
      </c>
      <c r="B12" s="60" t="s">
        <v>70</v>
      </c>
      <c r="C12" s="60" t="s">
        <v>71</v>
      </c>
      <c r="D12" s="60" t="s">
        <v>72</v>
      </c>
      <c r="E12" s="60" t="s">
        <v>73</v>
      </c>
      <c r="F12" s="60"/>
      <c r="G12" s="57" t="s">
        <v>74</v>
      </c>
      <c r="H12" s="62" t="s">
        <v>75</v>
      </c>
      <c r="I12" s="63" t="s">
        <v>62</v>
      </c>
    </row>
    <row r="13" customFormat="false" ht="26.8" hidden="false" customHeight="false" outlineLevel="0" collapsed="false">
      <c r="A13" s="56" t="n">
        <v>1</v>
      </c>
      <c r="B13" s="56" t="s">
        <v>76</v>
      </c>
      <c r="C13" s="56" t="n">
        <v>354.4</v>
      </c>
      <c r="D13" s="56" t="n">
        <v>36.11</v>
      </c>
      <c r="E13" s="56" t="n">
        <v>22.8</v>
      </c>
      <c r="F13" s="0"/>
      <c r="H13" s="62" t="n">
        <v>360</v>
      </c>
      <c r="I13" s="63" t="s">
        <v>77</v>
      </c>
    </row>
    <row r="14" customFormat="false" ht="26.8" hidden="false" customHeight="false" outlineLevel="0" collapsed="false">
      <c r="A14" s="56" t="n">
        <v>2</v>
      </c>
      <c r="B14" s="56" t="s">
        <v>76</v>
      </c>
      <c r="C14" s="56" t="n">
        <v>344.4</v>
      </c>
      <c r="D14" s="56" t="n">
        <v>35.16</v>
      </c>
      <c r="E14" s="56" t="n">
        <v>21.6</v>
      </c>
      <c r="F14" s="0"/>
      <c r="H14" s="62"/>
      <c r="I14" s="63" t="s">
        <v>77</v>
      </c>
    </row>
    <row r="15" customFormat="false" ht="26.8" hidden="false" customHeight="false" outlineLevel="0" collapsed="false">
      <c r="A15" s="56" t="n">
        <v>3</v>
      </c>
      <c r="B15" s="56" t="s">
        <v>76</v>
      </c>
      <c r="C15" s="56" t="n">
        <v>349.6</v>
      </c>
      <c r="D15" s="56" t="n">
        <v>35.65</v>
      </c>
      <c r="E15" s="56" t="n">
        <v>22.2</v>
      </c>
      <c r="F15" s="0"/>
      <c r="H15" s="62"/>
      <c r="I15" s="63" t="s">
        <v>77</v>
      </c>
    </row>
    <row r="16" customFormat="false" ht="26.8" hidden="false" customHeight="false" outlineLevel="0" collapsed="false">
      <c r="A16" s="56" t="n">
        <v>4</v>
      </c>
      <c r="B16" s="56" t="s">
        <v>76</v>
      </c>
      <c r="C16" s="56" t="n">
        <v>270.8</v>
      </c>
      <c r="D16" s="56" t="n">
        <v>27.73</v>
      </c>
      <c r="E16" s="56" t="n">
        <v>14.6</v>
      </c>
      <c r="F16" s="0"/>
      <c r="H16" s="62"/>
      <c r="I16" s="63" t="s">
        <v>78</v>
      </c>
    </row>
    <row r="17" customFormat="false" ht="26.8" hidden="false" customHeight="false" outlineLevel="0" collapsed="false">
      <c r="A17" s="56" t="n">
        <v>5</v>
      </c>
      <c r="B17" s="56" t="s">
        <v>76</v>
      </c>
      <c r="C17" s="56" t="n">
        <v>255.8</v>
      </c>
      <c r="D17" s="56" t="n">
        <v>26.11</v>
      </c>
      <c r="E17" s="56" t="n">
        <v>13.3</v>
      </c>
      <c r="F17" s="0"/>
      <c r="H17" s="62"/>
      <c r="I17" s="63" t="s">
        <v>78</v>
      </c>
    </row>
    <row r="18" customFormat="false" ht="26.8" hidden="false" customHeight="false" outlineLevel="0" collapsed="false">
      <c r="A18" s="56" t="n">
        <v>6</v>
      </c>
      <c r="B18" s="56" t="s">
        <v>76</v>
      </c>
      <c r="C18" s="56" t="n">
        <v>257.9</v>
      </c>
      <c r="D18" s="56" t="n">
        <v>26.34</v>
      </c>
      <c r="E18" s="56" t="n">
        <v>13.5</v>
      </c>
      <c r="F18" s="0"/>
      <c r="H18" s="62"/>
      <c r="I18" s="63" t="s">
        <v>78</v>
      </c>
    </row>
    <row r="19" customFormat="false" ht="26.8" hidden="false" customHeight="false" outlineLevel="0" collapsed="false">
      <c r="A19" s="56" t="n">
        <v>7</v>
      </c>
      <c r="B19" s="56" t="s">
        <v>79</v>
      </c>
      <c r="C19" s="56" t="n">
        <v>273.7</v>
      </c>
      <c r="D19" s="56" t="n">
        <v>28.04</v>
      </c>
      <c r="E19" s="56" t="n">
        <v>14.8</v>
      </c>
      <c r="F19" s="0"/>
      <c r="H19" s="62" t="n">
        <v>370</v>
      </c>
      <c r="I19" s="63"/>
    </row>
    <row r="20" customFormat="false" ht="26.8" hidden="false" customHeight="false" outlineLevel="0" collapsed="false">
      <c r="A20" s="56" t="n">
        <v>8</v>
      </c>
      <c r="B20" s="56" t="s">
        <v>79</v>
      </c>
      <c r="C20" s="56" t="n">
        <v>278.5</v>
      </c>
      <c r="D20" s="56" t="n">
        <v>28.54</v>
      </c>
      <c r="E20" s="56" t="n">
        <v>15.2</v>
      </c>
      <c r="F20" s="0"/>
      <c r="H20" s="62"/>
      <c r="I20" s="63"/>
    </row>
    <row r="21" customFormat="false" ht="26.8" hidden="false" customHeight="false" outlineLevel="0" collapsed="false">
      <c r="A21" s="56" t="n">
        <v>9</v>
      </c>
      <c r="B21" s="56" t="s">
        <v>79</v>
      </c>
      <c r="C21" s="56" t="n">
        <v>269.8</v>
      </c>
      <c r="D21" s="56" t="n">
        <v>27.62</v>
      </c>
      <c r="E21" s="56" t="n">
        <v>14.5</v>
      </c>
      <c r="F21" s="0"/>
      <c r="H21" s="62"/>
      <c r="I21" s="63"/>
    </row>
    <row r="22" customFormat="false" ht="26.8" hidden="false" customHeight="false" outlineLevel="0" collapsed="false">
      <c r="A22" s="56" t="n">
        <v>10</v>
      </c>
      <c r="B22" s="56" t="s">
        <v>80</v>
      </c>
      <c r="C22" s="56" t="n">
        <v>295.8</v>
      </c>
      <c r="D22" s="56" t="n">
        <v>30.34</v>
      </c>
      <c r="E22" s="56" t="n">
        <v>16.7</v>
      </c>
      <c r="F22" s="0"/>
      <c r="H22" s="62" t="n">
        <v>380</v>
      </c>
      <c r="I22" s="63"/>
    </row>
    <row r="23" customFormat="false" ht="26.8" hidden="false" customHeight="false" outlineLevel="0" collapsed="false">
      <c r="A23" s="56" t="n">
        <v>11</v>
      </c>
      <c r="B23" s="56" t="s">
        <v>80</v>
      </c>
      <c r="C23" s="56" t="n">
        <v>301.2</v>
      </c>
      <c r="D23" s="56" t="n">
        <v>30.89</v>
      </c>
      <c r="E23" s="56" t="n">
        <v>17.2</v>
      </c>
      <c r="F23" s="0"/>
      <c r="H23" s="62"/>
      <c r="I23" s="63"/>
    </row>
    <row r="24" customFormat="false" ht="26.8" hidden="false" customHeight="false" outlineLevel="0" collapsed="false">
      <c r="A24" s="56" t="n">
        <v>12</v>
      </c>
      <c r="B24" s="56" t="s">
        <v>80</v>
      </c>
      <c r="C24" s="56" t="n">
        <v>300.7</v>
      </c>
      <c r="D24" s="56" t="n">
        <v>30.84</v>
      </c>
      <c r="E24" s="56" t="n">
        <v>17.2</v>
      </c>
      <c r="F24" s="0"/>
      <c r="H24" s="62"/>
      <c r="I24" s="63"/>
    </row>
    <row r="25" customFormat="false" ht="26.8" hidden="false" customHeight="false" outlineLevel="0" collapsed="false">
      <c r="A25" s="56" t="n">
        <v>13</v>
      </c>
      <c r="B25" s="56" t="s">
        <v>81</v>
      </c>
      <c r="C25" s="56" t="n">
        <v>310.2</v>
      </c>
      <c r="D25" s="56" t="n">
        <v>31.8</v>
      </c>
      <c r="E25" s="56" t="n">
        <v>18.1</v>
      </c>
      <c r="F25" s="0"/>
      <c r="H25" s="62" t="n">
        <v>480</v>
      </c>
      <c r="I25" s="63"/>
    </row>
    <row r="26" customFormat="false" ht="26.8" hidden="false" customHeight="false" outlineLevel="0" collapsed="false">
      <c r="A26" s="56" t="n">
        <v>14</v>
      </c>
      <c r="B26" s="56" t="s">
        <v>81</v>
      </c>
      <c r="C26" s="56" t="n">
        <v>307.2</v>
      </c>
      <c r="D26" s="56" t="n">
        <v>31.5</v>
      </c>
      <c r="E26" s="56" t="n">
        <v>17.8</v>
      </c>
      <c r="F26" s="0"/>
      <c r="H26" s="62"/>
      <c r="I26" s="63"/>
    </row>
    <row r="27" customFormat="false" ht="26.8" hidden="false" customHeight="false" outlineLevel="0" collapsed="false">
      <c r="A27" s="56" t="n">
        <v>15</v>
      </c>
      <c r="B27" s="56" t="s">
        <v>81</v>
      </c>
      <c r="C27" s="56" t="n">
        <v>300.7</v>
      </c>
      <c r="D27" s="56" t="n">
        <v>30.84</v>
      </c>
      <c r="E27" s="56" t="n">
        <v>17.2</v>
      </c>
      <c r="F27" s="0"/>
      <c r="H27" s="62"/>
      <c r="I27" s="63"/>
    </row>
    <row r="28" customFormat="false" ht="26.8" hidden="false" customHeight="false" outlineLevel="0" collapsed="false">
      <c r="A28" s="56" t="n">
        <v>16</v>
      </c>
      <c r="B28" s="56" t="s">
        <v>82</v>
      </c>
      <c r="C28" s="56" t="n">
        <v>264.1</v>
      </c>
      <c r="D28" s="56" t="n">
        <v>27.01</v>
      </c>
      <c r="E28" s="56" t="n">
        <v>14</v>
      </c>
      <c r="F28" s="0"/>
      <c r="H28" s="62" t="n">
        <v>490</v>
      </c>
      <c r="I28" s="63"/>
    </row>
    <row r="29" customFormat="false" ht="26.8" hidden="false" customHeight="false" outlineLevel="0" collapsed="false">
      <c r="A29" s="56" t="n">
        <v>17</v>
      </c>
      <c r="B29" s="56" t="s">
        <v>82</v>
      </c>
      <c r="C29" s="56" t="n">
        <v>249.8</v>
      </c>
      <c r="D29" s="56" t="n">
        <v>25.46</v>
      </c>
      <c r="E29" s="56" t="n">
        <v>12.9</v>
      </c>
      <c r="F29" s="0"/>
      <c r="H29" s="62"/>
      <c r="I29" s="63"/>
    </row>
    <row r="30" customFormat="false" ht="26.8" hidden="false" customHeight="false" outlineLevel="0" collapsed="false">
      <c r="A30" s="56" t="n">
        <v>18</v>
      </c>
      <c r="B30" s="56" t="s">
        <v>82</v>
      </c>
      <c r="C30" s="56" t="n">
        <v>254.7</v>
      </c>
      <c r="D30" s="56" t="n">
        <v>25.99</v>
      </c>
      <c r="E30" s="56" t="n">
        <v>13.3</v>
      </c>
      <c r="F30" s="0"/>
      <c r="H30" s="62"/>
      <c r="I30" s="63"/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29.15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47.4"/>
    <col collapsed="false" customWidth="true" hidden="false" outlineLevel="0" max="3" min="3" style="55" width="44.38"/>
    <col collapsed="false" customWidth="true" hidden="false" outlineLevel="0" max="4" min="4" style="56" width="30.85"/>
    <col collapsed="false" customWidth="true" hidden="false" outlineLevel="0" max="5" min="5" style="64" width="30.85"/>
    <col collapsed="false" customWidth="true" hidden="false" outlineLevel="0" max="6" min="6" style="65" width="30.85"/>
    <col collapsed="false" customWidth="true" hidden="false" outlineLevel="0" max="7" min="7" style="56" width="30.85"/>
    <col collapsed="false" customWidth="true" hidden="false" outlineLevel="0" max="8" min="8" style="64" width="30.85"/>
    <col collapsed="false" customWidth="true" hidden="false" outlineLevel="0" max="9" min="9" style="65" width="30.85"/>
    <col collapsed="false" customWidth="true" hidden="false" outlineLevel="0" max="10" min="10" style="66" width="30.85"/>
    <col collapsed="false" customWidth="true" hidden="false" outlineLevel="0" max="11" min="11" style="64" width="30.85"/>
    <col collapsed="false" customWidth="true" hidden="false" outlineLevel="0" max="12" min="12" style="65" width="30.85"/>
    <col collapsed="false" customWidth="true" hidden="false" outlineLevel="0" max="13" min="13" style="66" width="30.85"/>
    <col collapsed="false" customWidth="true" hidden="false" outlineLevel="0" max="14" min="14" style="64" width="30.85"/>
    <col collapsed="false" customWidth="true" hidden="false" outlineLevel="0" max="15" min="15" style="65" width="30.85"/>
    <col collapsed="false" customWidth="true" hidden="false" outlineLevel="0" max="16" min="16" style="57" width="30.85"/>
    <col collapsed="false" customWidth="true" hidden="false" outlineLevel="0" max="85" min="17" style="55" width="30.85"/>
    <col collapsed="false" customWidth="true" hidden="false" outlineLevel="0" max="86" min="86" style="67" width="30.85"/>
    <col collapsed="false" customWidth="true" hidden="false" outlineLevel="0" max="87" min="87" style="68" width="30.85"/>
    <col collapsed="false" customWidth="true" hidden="false" outlineLevel="0" max="88" min="88" style="69" width="30.85"/>
    <col collapsed="false" customWidth="true" hidden="false" outlineLevel="0" max="89" min="89" style="68" width="30.85"/>
    <col collapsed="false" customWidth="true" hidden="false" outlineLevel="0" max="90" min="90" style="69" width="30.85"/>
    <col collapsed="false" customWidth="true" hidden="false" outlineLevel="0" max="1025" min="91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83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MD246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72.9485979024321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43.4335005003959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08.01.2019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0.520833333333333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0.583333333333333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3.7" hidden="false" customHeight="true" outlineLevel="0" collapsed="false">
      <c r="A11" s="70" t="str">
        <f aca="false">'Global data DD.MM.YY'!A11</f>
        <v>General comments (weather, clouds, other remarks)</v>
      </c>
      <c r="B11" s="60" t="s">
        <v>84</v>
      </c>
      <c r="C11" s="60"/>
      <c r="D11" s="60"/>
      <c r="E11" s="60"/>
      <c r="F11" s="60"/>
    </row>
    <row r="12" customFormat="false" ht="93.7" hidden="false" customHeight="true" outlineLevel="0" collapsed="false">
      <c r="A12" s="70" t="s">
        <v>85</v>
      </c>
      <c r="B12" s="60" t="s">
        <v>86</v>
      </c>
      <c r="C12" s="60" t="s">
        <v>87</v>
      </c>
      <c r="D12" s="71" t="s">
        <v>85</v>
      </c>
      <c r="E12" s="64" t="s">
        <v>86</v>
      </c>
      <c r="F12" s="65" t="s">
        <v>87</v>
      </c>
      <c r="G12" s="71" t="s">
        <v>85</v>
      </c>
      <c r="H12" s="64" t="s">
        <v>86</v>
      </c>
      <c r="I12" s="65" t="s">
        <v>87</v>
      </c>
      <c r="J12" s="66" t="s">
        <v>85</v>
      </c>
      <c r="K12" s="64" t="s">
        <v>86</v>
      </c>
      <c r="L12" s="65" t="s">
        <v>87</v>
      </c>
      <c r="M12" s="66" t="s">
        <v>85</v>
      </c>
      <c r="N12" s="64" t="s">
        <v>86</v>
      </c>
      <c r="O12" s="65" t="s">
        <v>87</v>
      </c>
      <c r="P12" s="72"/>
      <c r="Q12" s="73"/>
      <c r="CI12" s="68" t="s">
        <v>88</v>
      </c>
      <c r="CJ12" s="69" t="s">
        <v>89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26.8" zeroHeight="false" outlineLevelRow="0" outlineLevelCol="0"/>
  <cols>
    <col collapsed="false" customWidth="true" hidden="false" outlineLevel="0" max="1" min="1" style="56" width="61.19"/>
    <col collapsed="false" customWidth="true" hidden="false" outlineLevel="0" max="3" min="2" style="56" width="30.85"/>
    <col collapsed="false" customWidth="true" hidden="false" outlineLevel="0" max="4" min="4" style="67" width="30.85"/>
    <col collapsed="false" customWidth="true" hidden="false" outlineLevel="0" max="5" min="5" style="56" width="30.85"/>
    <col collapsed="false" customWidth="true" hidden="false" outlineLevel="0" max="6" min="6" style="56" width="87.09"/>
    <col collapsed="false" customWidth="true" hidden="false" outlineLevel="0" max="7" min="7" style="67" width="30.85"/>
    <col collapsed="false" customWidth="true" hidden="false" outlineLevel="0" max="9" min="8" style="56" width="30.85"/>
    <col collapsed="false" customWidth="true" hidden="false" outlineLevel="0" max="10" min="10" style="67" width="30.85"/>
    <col collapsed="false" customWidth="true" hidden="false" outlineLevel="0" max="12" min="11" style="56" width="30.85"/>
    <col collapsed="false" customWidth="true" hidden="false" outlineLevel="0" max="13" min="13" style="67" width="30.85"/>
    <col collapsed="false" customWidth="true" hidden="false" outlineLevel="0" max="15" min="14" style="56" width="30.85"/>
    <col collapsed="false" customWidth="true" hidden="false" outlineLevel="0" max="16" min="16" style="67" width="30.85"/>
    <col collapsed="false" customWidth="true" hidden="false" outlineLevel="0" max="18" min="17" style="56" width="30.85"/>
    <col collapsed="false" customWidth="true" hidden="false" outlineLevel="0" max="19" min="19" style="67" width="30.85"/>
    <col collapsed="false" customWidth="true" hidden="false" outlineLevel="0" max="21" min="20" style="56" width="30.85"/>
    <col collapsed="false" customWidth="true" hidden="false" outlineLevel="0" max="22" min="22" style="67" width="30.85"/>
    <col collapsed="false" customWidth="true" hidden="false" outlineLevel="0" max="1025" min="23" style="55" width="30.85"/>
  </cols>
  <sheetData>
    <row r="1" customFormat="false" ht="50.4" hidden="false" customHeight="true" outlineLevel="0" collapsed="false">
      <c r="A1" s="74" t="str">
        <f aca="false">'Global data DD.MM.YY'!A1</f>
        <v>Snow Pits Dome Fuji 2018/2019</v>
      </c>
      <c r="B1" s="4" t="s">
        <v>68</v>
      </c>
      <c r="C1" s="4"/>
      <c r="D1" s="4"/>
      <c r="E1" s="4"/>
      <c r="F1" s="4"/>
    </row>
    <row r="2" customFormat="false" ht="146.25" hidden="false" customHeight="true" outlineLevel="0" collapsed="false">
      <c r="A2" s="75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76" t="str">
        <f aca="false">'Global data DD.MM.YY'!A3</f>
        <v>Closest Point on Japanese Traverse</v>
      </c>
      <c r="B3" s="12" t="str">
        <f aca="false">'Global data DD.MM.YY'!B3</f>
        <v>MD246</v>
      </c>
      <c r="C3" s="12"/>
    </row>
    <row r="4" customFormat="false" ht="50.4" hidden="false" customHeight="true" outlineLevel="0" collapsed="false">
      <c r="A4" s="44" t="str">
        <f aca="false">'Global data DD.MM.YY'!A4</f>
        <v>South position (decimal)</v>
      </c>
      <c r="B4" s="12" t="n">
        <f aca="false">'Global data DD.MM.YY'!B4</f>
        <v>72.9485979024321</v>
      </c>
      <c r="C4" s="12"/>
    </row>
    <row r="5" customFormat="false" ht="50.4" hidden="false" customHeight="true" outlineLevel="0" collapsed="false">
      <c r="A5" s="44" t="str">
        <f aca="false">'Global data DD.MM.YY'!A5</f>
        <v>East position (decimal)</v>
      </c>
      <c r="B5" s="12" t="n">
        <f aca="false">'Global data DD.MM.YY'!B5</f>
        <v>43.4335005003959</v>
      </c>
      <c r="C5" s="12"/>
    </row>
    <row r="6" customFormat="false" ht="50.4" hidden="false" customHeight="true" outlineLevel="0" collapsed="false">
      <c r="A6" s="44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77" t="str">
        <f aca="false">'Global data DD.MM.YY'!A7</f>
        <v>Date (DD.MM.YY)</v>
      </c>
      <c r="B7" s="18" t="str">
        <f aca="false">'Global data DD.MM.YY'!B7</f>
        <v>08.01.2019</v>
      </c>
      <c r="C7" s="18"/>
    </row>
    <row r="8" customFormat="false" ht="50.4" hidden="false" customHeight="true" outlineLevel="0" collapsed="false">
      <c r="A8" s="78" t="str">
        <f aca="false">'Global data DD.MM.YY'!A8</f>
        <v>Time UTC start</v>
      </c>
      <c r="B8" s="22" t="n">
        <f aca="false">'Global data DD.MM.YY'!B8</f>
        <v>0.520833333333333</v>
      </c>
      <c r="C8" s="22"/>
    </row>
    <row r="9" customFormat="false" ht="50.4" hidden="false" customHeight="true" outlineLevel="0" collapsed="false">
      <c r="A9" s="78" t="str">
        <f aca="false">'Global data DD.MM.YY'!A9</f>
        <v>Time UTC end</v>
      </c>
      <c r="B9" s="22" t="n">
        <f aca="false">'Global data DD.MM.YY'!B9</f>
        <v>0.583333333333333</v>
      </c>
      <c r="C9" s="22"/>
    </row>
    <row r="10" customFormat="false" ht="50.4" hidden="false" customHeight="true" outlineLevel="0" collapsed="false">
      <c r="A10" s="78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7.45" hidden="false" customHeight="true" outlineLevel="0" collapsed="false">
      <c r="A11" s="71" t="str">
        <f aca="false">'Global data DD.MM.YY'!A11</f>
        <v>General comments (weather, clouds, other remarks)</v>
      </c>
      <c r="B11" s="60" t="s">
        <v>84</v>
      </c>
      <c r="C11" s="60"/>
      <c r="D11" s="60"/>
      <c r="E11" s="60"/>
      <c r="F11" s="60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30.85"/>
    <col collapsed="false" customWidth="true" hidden="false" outlineLevel="0" max="1025" min="3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68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MD246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72.9485979024321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43.4335005003959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08.01.2019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0.520833333333333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0.583333333333333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70" t="str">
        <f aca="false">'Global data DD.MM.YY'!A11</f>
        <v>General comments (weather, clouds, other remarks)</v>
      </c>
      <c r="B11" s="60" t="s">
        <v>90</v>
      </c>
      <c r="C11" s="60"/>
      <c r="D11" s="60"/>
      <c r="E11" s="60"/>
      <c r="F11" s="60"/>
    </row>
    <row r="12" customFormat="false" ht="26.8" hidden="false" customHeight="false" outlineLevel="0" collapsed="false"/>
    <row r="13" customFormat="false" ht="26.8" hidden="false" customHeight="fals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2020-10-05T11:49:17Z</dcterms:modified>
  <cp:revision>111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