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lobal data DD.MM.YY" sheetId="1" state="visible" r:id="rId2"/>
    <sheet name="SSA Data details" sheetId="2" state="visible" r:id="rId3"/>
    <sheet name="SMP Data details" sheetId="3" state="visible" r:id="rId4"/>
    <sheet name="Albedo details" sheetId="4" state="visible" r:id="rId5"/>
    <sheet name="Snow surface variability details" sheetId="5" state="visible" r:id="rId6"/>
  </sheets>
  <definedNames>
    <definedName function="false" hidden="false" localSheetId="0" name="_xlnm.Print_Area" vbProcedure="false">'Global data DD.MM.YY'!$A$1:$X$30</definedName>
    <definedName function="false" hidden="false" name="area" vbProcedure="false">#REF!</definedName>
    <definedName function="false" hidden="false" name="asdfasdf" vbProcedure="false">#REF!</definedName>
    <definedName function="false" hidden="false" name="Columns" vbProcedure="false">#REF!</definedName>
    <definedName function="false" hidden="false" name="EM_IDs" vbProcedure="false">OFFSET(lists!#ref!,0,0,[1]stationoverview!$j$8)</definedName>
    <definedName function="false" hidden="false" name="ExpID" vbProcedure="false">#REF!</definedName>
    <definedName function="false" hidden="false" name="Fist" vbProcedure="false">#REF!</definedName>
    <definedName function="false" hidden="false" name="GeneralConditions" vbProcedure="false">#REF!</definedName>
    <definedName function="false" hidden="false" name="glacier" vbProcedure="false">#REF!</definedName>
    <definedName function="false" hidden="false" name="List" vbProcedure="false">"Snow_pit_list"</definedName>
    <definedName function="false" hidden="false" name="Liste" vbProcedure="false">Snow_type_list</definedName>
    <definedName function="false" hidden="false" name="Snow_type_list" vbProcedure="false">#REF!</definedName>
    <definedName function="false" hidden="false" name="Midtre_Lovenbreen" vbProcedure="false">#REF!</definedName>
    <definedName function="false" hidden="false" name="ObsDate" vbProcedure="false">#REF!</definedName>
    <definedName function="false" hidden="false" name="SnowHardness" vbProcedure="false">#REF!</definedName>
    <definedName function="false" hidden="false" name="snowjc" vbProcedure="false">#REF!</definedName>
    <definedName function="false" hidden="false" name="SnowType" vbProcedure="false">#REF!</definedName>
    <definedName function="false" hidden="false" name="StationTypes" vbProcedure="false">lists!#ref!</definedName>
    <definedName function="false" hidden="false" name="StnDay" vbProcedure="false">#REF!</definedName>
    <definedName function="false" hidden="false" name="StnNum" vbProcedure="false">#REF!</definedName>
    <definedName function="false" hidden="false" name="TimeZones" vbProcedure="false">lists!#ref!</definedName>
    <definedName function="false" hidden="false" name="Type_1" vbProcedure="false">#REF!</definedName>
    <definedName function="false" hidden="false" name="wind_packed" vbProcedure="false">#REF!</definedName>
    <definedName function="false" hidden="false" name="Yes_No" vbProcedure="false">#REF!</definedName>
    <definedName function="false" hidden="false" localSheetId="0" name="asdfasdf" vbProcedure="false">#REF!</definedName>
    <definedName function="false" hidden="false" localSheetId="0" name="EM_IDs" vbProcedure="false">OFFSET(lists!#ref!,0,0,[1]stationoverview!$j$8)</definedName>
    <definedName function="false" hidden="false" localSheetId="0" name="ExpID" vbProcedure="false">#REF!</definedName>
    <definedName function="false" hidden="false" localSheetId="0" name="Fist" vbProcedure="false">'Global data DD.MM.YY'!$T$22</definedName>
    <definedName function="false" hidden="false" localSheetId="0" name="ObsDate" vbProcedure="false">#REF!</definedName>
    <definedName function="false" hidden="false" localSheetId="0" name="StationTypes" vbProcedure="false">lists!#ref!</definedName>
    <definedName function="false" hidden="false" localSheetId="0" name="StnDay" vbProcedure="false">#REF!</definedName>
    <definedName function="false" hidden="false" localSheetId="0" name="StnNum" vbProcedure="false">#REF!</definedName>
    <definedName function="false" hidden="false" localSheetId="0" name="TimeZones" vbProcedure="false">lists!#ref!</definedName>
    <definedName function="false" hidden="false" localSheetId="0" name="Type_1" vbProcedure="false">'Global data DD.MM.YY'!$K$21</definedName>
    <definedName function="false" hidden="false" localSheetId="0" name="wind_packed" vbProcedure="false">'Global data DD.MM.YY'!$K$22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<sst xmlns="http://schemas.openxmlformats.org/spreadsheetml/2006/main" count="167" uniqueCount="107">
  <si>
    <t xml:space="preserve">Snow Pits Dome Fuji 2018/2019</t>
  </si>
  <si>
    <t xml:space="preserve">Snow Stratigraphy, density and temp data</t>
  </si>
  <si>
    <t xml:space="preserve">Potential use of the pit
SP: Snow Physic
R: Radar
ST: Satellite
MB: Mass Balance</t>
  </si>
  <si>
    <t xml:space="preserve">SP</t>
  </si>
  <si>
    <t xml:space="preserve">Closest Point on Japanese Traverse</t>
  </si>
  <si>
    <t xml:space="preserve">MD302</t>
  </si>
  <si>
    <t xml:space="preserve">Data recorded</t>
  </si>
  <si>
    <t xml:space="preserve">YES</t>
  </si>
  <si>
    <t xml:space="preserve">NO</t>
  </si>
  <si>
    <t xml:space="preserve">Where is it</t>
  </si>
  <si>
    <t xml:space="preserve">South position (decimal)</t>
  </si>
  <si>
    <t xml:space="preserve">Snow Stratigraphy</t>
  </si>
  <si>
    <t xml:space="preserve">X</t>
  </si>
  <si>
    <t xml:space="preserve">on this sheet</t>
  </si>
  <si>
    <t xml:space="preserve">East position (decimal)</t>
  </si>
  <si>
    <t xml:space="preserve">Snow SSA</t>
  </si>
  <si>
    <t xml:space="preserve">here and sheet SSA for details</t>
  </si>
  <si>
    <t xml:space="preserve">Altitude (m a.s.l.)</t>
  </si>
  <si>
    <t xml:space="preserve">Snow Albedo</t>
  </si>
  <si>
    <t xml:space="preserve">on albedo, just a test here, useless</t>
  </si>
  <si>
    <t xml:space="preserve">Date (DD.MM.YY)</t>
  </si>
  <si>
    <t xml:space="preserve">28.11.18</t>
  </si>
  <si>
    <t xml:space="preserve">SMP</t>
  </si>
  <si>
    <t xml:space="preserve">on smp</t>
  </si>
  <si>
    <t xml:space="preserve">Time UTC start</t>
  </si>
  <si>
    <t xml:space="preserve">Surface snow SSA, density, temp
Variability</t>
  </si>
  <si>
    <t xml:space="preserve">on SSA sheet</t>
  </si>
  <si>
    <t xml:space="preserve">Time UTC end</t>
  </si>
  <si>
    <t xml:space="preserve">Observer(s)</t>
  </si>
  <si>
    <t xml:space="preserve">JCG</t>
  </si>
  <si>
    <t xml:space="preserve">General comments (weather, clouds, other remarks)</t>
  </si>
  <si>
    <t xml:space="preserve">Clear blue sky, wind picking in the afternoon and 8-10 m sec, not much blowing snow as the surface is very hard. No cloud at all during the day. The pit was dug with PB and then refresh with shovel. The pit was more of a first test to check the instruments are working, but the snowpit data and SSA are of use.</t>
  </si>
  <si>
    <t xml:space="preserve">Temperatures:</t>
  </si>
  <si>
    <t xml:space="preserve">Air temp 1m [-°C]</t>
  </si>
  <si>
    <t xml:space="preserve">Air/snow temp [-°C] (informative)</t>
  </si>
  <si>
    <t xml:space="preserve">Snow bottom pit temp [-°C]</t>
  </si>
  <si>
    <t xml:space="preserve">General comments on snow pit (surface, sastrugi, others)</t>
  </si>
  <si>
    <t xml:space="preserve">A lot of sastrugi in the area, about 20 to 50 cm high, very hard layer on top and at about 30 cm depth. A few layer of snow snow below hard layers, but most of the snow is P or K. 5cm sastrugi on top, windpack type, density 420 and K hardness, no SSA</t>
  </si>
  <si>
    <t xml:space="preserve">Cutter 100 cc weight</t>
  </si>
  <si>
    <t xml:space="preserve">Cutter 36 cc weight</t>
  </si>
  <si>
    <t xml:space="preserve">Total Thickness [cm]</t>
  </si>
  <si>
    <t xml:space="preserve">Cutter 250 cc weight</t>
  </si>
  <si>
    <t xml:space="preserve">Snow Thickness:</t>
  </si>
  <si>
    <t xml:space="preserve">[All distances measured from snow/atmosphere interface, 0 is at the top]</t>
  </si>
  <si>
    <t xml:space="preserve">Layer, from top to bottom</t>
  </si>
  <si>
    <t xml:space="preserve">Top [cm]</t>
  </si>
  <si>
    <t xml:space="preserve">Bottom [cm]</t>
  </si>
  <si>
    <t xml:space="preserve">Height top from surface (air snow =0)</t>
  </si>
  <si>
    <t xml:space="preserve">Height bottom from surface (air snow = 0)</t>
  </si>
  <si>
    <t xml:space="preserve">Depth cm of density measurement</t>
  </si>
  <si>
    <t xml:space="preserve">Original weight (cutter + snow)</t>
  </si>
  <si>
    <t xml:space="preserve">Density snow kg.m-3</t>
  </si>
  <si>
    <t xml:space="preserve">Depth cm of temperature</t>
  </si>
  <si>
    <t xml:space="preserve">Temperature  [-°C]</t>
  </si>
  <si>
    <t xml:space="preserve">Snow Type 1</t>
  </si>
  <si>
    <t xml:space="preserve">% observation visual</t>
  </si>
  <si>
    <t xml:space="preserve">Diameter min [mm]</t>
  </si>
  <si>
    <t xml:space="preserve">Diameter max [mm]</t>
  </si>
  <si>
    <t xml:space="preserve">Snow Type 2</t>
  </si>
  <si>
    <t xml:space="preserve">SSA m2 kg-1</t>
  </si>
  <si>
    <t xml:space="preserve">Hardness (hand test)</t>
  </si>
  <si>
    <t xml:space="preserve">Comments</t>
  </si>
  <si>
    <t xml:space="preserve">mixed</t>
  </si>
  <si>
    <t xml:space="preserve">K</t>
  </si>
  <si>
    <t xml:space="preserve">windpack</t>
  </si>
  <si>
    <t xml:space="preserve">P</t>
  </si>
  <si>
    <t xml:space="preserve">facets</t>
  </si>
  <si>
    <t xml:space="preserve">1f</t>
  </si>
  <si>
    <t xml:space="preserve">factes/DH</t>
  </si>
  <si>
    <t xml:space="preserve">SSA data, exported from the ICE Cube software</t>
  </si>
  <si>
    <t xml:space="preserve">Windy 8-10 m sec, clear sky, no clouds at all</t>
  </si>
  <si>
    <t xml:space="preserve">Sample number</t>
  </si>
  <si>
    <t xml:space="preserve">Series</t>
  </si>
  <si>
    <t xml:space="preserve">Sample signal</t>
  </si>
  <si>
    <t xml:space="preserve">Reflectance</t>
  </si>
  <si>
    <t xml:space="preserve">Specific surface area (SSA), m2.kg-1</t>
  </si>
  <si>
    <t xml:space="preserve">Comment</t>
  </si>
  <si>
    <t xml:space="preserve">SMP data</t>
  </si>
  <si>
    <t xml:space="preserve">Surface random over pit, top snow layer</t>
  </si>
  <si>
    <t xml:space="preserve">Sur albedo spot 1, top 1 cm</t>
  </si>
  <si>
    <t xml:space="preserve">smp data fuji 01</t>
  </si>
  <si>
    <t xml:space="preserve">Sur albedo spot 1, 1-2 cm</t>
  </si>
  <si>
    <t xml:space="preserve">Sur albedo spot 1, 2-3 cm</t>
  </si>
  <si>
    <t xml:space="preserve">Sur albedo spot 1, 3-4 cm</t>
  </si>
  <si>
    <t xml:space="preserve">Sur albedo spot 1, 4-5 cm</t>
  </si>
  <si>
    <t xml:space="preserve">Snow pit 70-67 cm</t>
  </si>
  <si>
    <t xml:space="preserve">smp data fuji 02, 04, 05, 06</t>
  </si>
  <si>
    <t xml:space="preserve">Snow pit 67-60 cm</t>
  </si>
  <si>
    <t xml:space="preserve">Snow pit 60-52 cm</t>
  </si>
  <si>
    <t xml:space="preserve">Snow pit 52-40 cm</t>
  </si>
  <si>
    <t xml:space="preserve">Name and info </t>
  </si>
  <si>
    <t xml:space="preserve">Long</t>
  </si>
  <si>
    <t xml:space="preserve">Lat</t>
  </si>
  <si>
    <t xml:space="preserve">Average density Fuji 2-4-5-6</t>
  </si>
  <si>
    <t xml:space="preserve">Average SSA Fuji 2-4-5-6</t>
  </si>
  <si>
    <t xml:space="preserve">Fuji 01, close to albedo spot 1</t>
  </si>
  <si>
    <t xml:space="preserve">Non registered</t>
  </si>
  <si>
    <t xml:space="preserve">Fuji 02, close to SSA jc pit</t>
  </si>
  <si>
    <t xml:space="preserve">Fuji 04, close to SSA jc pit</t>
  </si>
  <si>
    <t xml:space="preserve">Fuji 05, close to SSA jc pit</t>
  </si>
  <si>
    <t xml:space="preserve">Fuji 06, close to SSA jc pit</t>
  </si>
  <si>
    <t xml:space="preserve">distance [mm]</t>
  </si>
  <si>
    <t xml:space="preserve">P2015_density [kg/m^3]</t>
  </si>
  <si>
    <t xml:space="preserve">P2015_ssa [m^2/m^3]</t>
  </si>
  <si>
    <t xml:space="preserve">ssa m2 kg-1</t>
  </si>
  <si>
    <t xml:space="preserve">no cloud, blue sky, but albedo was just a test and was measured close to a truck, so shadow effects are just too strong</t>
  </si>
  <si>
    <t xml:space="preserve">some few data on the SSA sheet data but not a very strong focused day on that</t>
  </si>
</sst>
</file>

<file path=xl/styles.xml><?xml version="1.0" encoding="utf-8"?>
<styleSheet xmlns="http://schemas.openxmlformats.org/spreadsheetml/2006/main">
  <numFmts count="9">
    <numFmt numFmtId="164" formatCode="General"/>
    <numFmt numFmtId="165" formatCode="DD/MM/YYYY;@"/>
    <numFmt numFmtId="166" formatCode="HH:MM;@"/>
    <numFmt numFmtId="167" formatCode="@"/>
    <numFmt numFmtId="168" formatCode="0.0"/>
    <numFmt numFmtId="169" formatCode="0.0&quot; g&quot;"/>
    <numFmt numFmtId="170" formatCode="0&quot; cm&quot;"/>
    <numFmt numFmtId="171" formatCode="0.0&quot; mm&quot;"/>
    <numFmt numFmtId="172" formatCode="0"/>
  </numFmts>
  <fonts count="15">
    <font>
      <sz val="11"/>
      <color rgb="FF000000"/>
      <name val="Calibri"/>
      <family val="2"/>
      <charset val="1"/>
    </font>
    <font>
      <sz val="10"/>
      <name val="Arial"/>
      <family val="0"/>
    </font>
    <font>
      <sz val="10"/>
      <name val="Arial"/>
      <family val="0"/>
    </font>
    <font>
      <sz val="10"/>
      <name val="Arial"/>
      <family val="0"/>
    </font>
    <font>
      <b val="true"/>
      <sz val="22"/>
      <color rgb="FF9C6500"/>
      <name val="Calibri"/>
      <family val="2"/>
      <charset val="1"/>
    </font>
    <font>
      <sz val="11"/>
      <color rgb="FF9C6500"/>
      <name val="Calibri"/>
      <family val="2"/>
      <charset val="1"/>
    </font>
    <font>
      <b val="true"/>
      <sz val="22"/>
      <name val="Calibri"/>
      <family val="2"/>
      <charset val="1"/>
    </font>
    <font>
      <b val="true"/>
      <sz val="22"/>
      <color rgb="FF000000"/>
      <name val="Calibri"/>
      <family val="2"/>
      <charset val="1"/>
    </font>
    <font>
      <sz val="22"/>
      <color rgb="FF000000"/>
      <name val="Calibri"/>
      <family val="2"/>
      <charset val="1"/>
    </font>
    <font>
      <b val="true"/>
      <sz val="22"/>
      <color rgb="FFCE181E"/>
      <name val="Calibri"/>
      <family val="2"/>
      <charset val="1"/>
    </font>
    <font>
      <b val="true"/>
      <sz val="16"/>
      <color rgb="FF000000"/>
      <name val="Calibri"/>
      <family val="2"/>
      <charset val="1"/>
    </font>
    <font>
      <b val="true"/>
      <sz val="18"/>
      <color rgb="FF000000"/>
      <name val="Calibri"/>
      <family val="2"/>
      <charset val="1"/>
    </font>
    <font>
      <b val="true"/>
      <sz val="24"/>
      <color rgb="FF000000"/>
      <name val="Calibri"/>
      <family val="2"/>
      <charset val="1"/>
    </font>
    <font>
      <b val="true"/>
      <sz val="11"/>
      <color rgb="FF000000"/>
      <name val="Calibri"/>
      <family val="2"/>
      <charset val="1"/>
    </font>
    <font>
      <sz val="24"/>
      <color rgb="FF000000"/>
      <name val="Calibri"/>
      <family val="2"/>
      <charset val="1"/>
    </font>
  </fonts>
  <fills count="8">
    <fill>
      <patternFill patternType="none"/>
    </fill>
    <fill>
      <patternFill patternType="gray125"/>
    </fill>
    <fill>
      <patternFill patternType="solid">
        <fgColor rgb="FFFFEB9C"/>
        <bgColor rgb="FFFCD5B5"/>
      </patternFill>
    </fill>
    <fill>
      <patternFill patternType="solid">
        <fgColor rgb="FFBFBFBF"/>
        <bgColor rgb="FFCCCCFF"/>
      </patternFill>
    </fill>
    <fill>
      <patternFill patternType="solid">
        <fgColor rgb="FFFCD5B5"/>
        <bgColor rgb="FFFFEB9C"/>
      </patternFill>
    </fill>
    <fill>
      <patternFill patternType="solid">
        <fgColor rgb="FFFFF200"/>
        <bgColor rgb="FFFFFF0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2"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4" fontId="4" fillId="4" borderId="1" xfId="20" applyFont="true" applyBorder="true" applyAlignment="true" applyProtection="true">
      <alignment horizontal="general" vertical="center" textRotation="0" wrapText="false" indent="0" shrinkToFit="false"/>
      <protection locked="true" hidden="false"/>
    </xf>
    <xf numFmtId="164" fontId="6"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general" vertical="top" textRotation="0" wrapText="false" indent="0" shrinkToFit="false"/>
      <protection locked="true" hidden="false"/>
    </xf>
    <xf numFmtId="164" fontId="4" fillId="3" borderId="0" xfId="20" applyFont="true" applyBorder="true" applyAlignment="true" applyProtection="true">
      <alignment horizontal="general" vertical="bottom" textRotation="0" wrapText="false" indent="0" shrinkToFit="false"/>
      <protection locked="true" hidden="false"/>
    </xf>
    <xf numFmtId="164" fontId="7" fillId="3" borderId="0" xfId="0" applyFont="true" applyBorder="true" applyAlignment="false" applyProtection="false">
      <alignment horizontal="general" vertical="bottom" textRotation="0" wrapText="false" indent="0" shrinkToFit="false"/>
      <protection locked="true" hidden="false"/>
    </xf>
    <xf numFmtId="164" fontId="8" fillId="3" borderId="0" xfId="0" applyFont="true" applyBorder="false" applyAlignment="false" applyProtection="false">
      <alignment horizontal="general" vertical="bottom" textRotation="0" wrapText="false" indent="0" shrinkToFit="false"/>
      <protection locked="true" hidden="false"/>
    </xf>
    <xf numFmtId="164" fontId="6" fillId="5" borderId="2" xfId="0" applyFont="true" applyBorder="true" applyAlignment="true" applyProtection="true">
      <alignment horizontal="general" vertical="center" textRotation="0" wrapText="true" indent="0" shrinkToFit="false"/>
      <protection locked="true" hidden="false"/>
    </xf>
    <xf numFmtId="164" fontId="6" fillId="5" borderId="2" xfId="0" applyFont="true" applyBorder="true" applyAlignment="true" applyProtection="true">
      <alignment horizontal="center" vertical="center" textRotation="0" wrapText="false" indent="0" shrinkToFit="false"/>
      <protection locked="false" hidden="false"/>
    </xf>
    <xf numFmtId="164" fontId="6" fillId="6" borderId="2" xfId="0" applyFont="true" applyBorder="true" applyAlignment="true" applyProtection="true">
      <alignment horizontal="general" vertical="center" textRotation="0" wrapText="false" indent="0" shrinkToFit="false"/>
      <protection locked="true" hidden="false"/>
    </xf>
    <xf numFmtId="164" fontId="6" fillId="6" borderId="2"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7" fillId="6" borderId="2" xfId="0" applyFont="true" applyBorder="true" applyAlignment="true" applyProtection="false">
      <alignment horizontal="left" vertical="center" textRotation="0" wrapText="true" indent="0" shrinkToFit="false"/>
      <protection locked="true" hidden="false"/>
    </xf>
    <xf numFmtId="164" fontId="6" fillId="6" borderId="2" xfId="0" applyFont="true" applyBorder="true" applyAlignment="true" applyProtection="false">
      <alignment horizontal="general" vertical="center" textRotation="0" wrapText="false" indent="0" shrinkToFit="false"/>
      <protection locked="true" hidden="false"/>
    </xf>
    <xf numFmtId="165" fontId="6" fillId="6" borderId="2"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6" fillId="6" borderId="3" xfId="0" applyFont="true" applyBorder="true" applyAlignment="true" applyProtection="false">
      <alignment horizontal="general" vertical="center" textRotation="0" wrapText="false" indent="0" shrinkToFit="false"/>
      <protection locked="true" hidden="false"/>
    </xf>
    <xf numFmtId="166" fontId="6" fillId="7" borderId="2"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6" fillId="6" borderId="2" xfId="0" applyFont="true" applyBorder="true" applyAlignment="true" applyProtection="false">
      <alignment horizontal="general" vertical="center" textRotation="0" wrapText="true" indent="0" shrinkToFit="false"/>
      <protection locked="true" hidden="false"/>
    </xf>
    <xf numFmtId="167" fontId="6" fillId="7" borderId="2" xfId="0" applyFont="true" applyBorder="true" applyAlignment="true" applyProtection="true">
      <alignment horizontal="center" vertical="center" textRotation="0" wrapText="true" indent="0" shrinkToFit="false"/>
      <protection locked="false" hidden="false"/>
    </xf>
    <xf numFmtId="164" fontId="7" fillId="3" borderId="0" xfId="0" applyFont="true" applyBorder="false" applyAlignment="true" applyProtection="false">
      <alignment horizontal="center" vertical="bottom" textRotation="0" wrapText="false" indent="0" shrinkToFit="false"/>
      <protection locked="true" hidden="false"/>
    </xf>
    <xf numFmtId="164" fontId="7" fillId="3" borderId="0" xfId="0" applyFont="true" applyBorder="false" applyAlignment="true" applyProtection="false">
      <alignment horizontal="general" vertical="center" textRotation="0" wrapText="false" indent="0" shrinkToFit="false"/>
      <protection locked="true" hidden="false"/>
    </xf>
    <xf numFmtId="164" fontId="7" fillId="3" borderId="0" xfId="0" applyFont="true" applyBorder="false" applyAlignment="true" applyProtection="false">
      <alignment horizontal="center" vertical="center" textRotation="0" wrapText="false" indent="0" shrinkToFit="false"/>
      <protection locked="true" hidden="false"/>
    </xf>
    <xf numFmtId="168" fontId="11" fillId="7" borderId="2" xfId="0" applyFont="true" applyBorder="true" applyAlignment="true" applyProtection="true">
      <alignment horizontal="center" vertical="bottom" textRotation="0" wrapText="false" indent="0" shrinkToFit="false"/>
      <protection locked="true" hidden="false"/>
    </xf>
    <xf numFmtId="164" fontId="7" fillId="6" borderId="2" xfId="0" applyFont="true" applyBorder="true" applyAlignment="true" applyProtection="true">
      <alignment horizontal="left" vertical="center" textRotation="0" wrapText="true" indent="0" shrinkToFit="false"/>
      <protection locked="true" hidden="false"/>
    </xf>
    <xf numFmtId="164" fontId="7" fillId="3" borderId="0" xfId="0" applyFont="true" applyBorder="true" applyAlignment="true" applyProtection="false">
      <alignment horizontal="general" vertical="bottom" textRotation="0" wrapText="true" indent="0" shrinkToFit="false"/>
      <protection locked="true" hidden="false"/>
    </xf>
    <xf numFmtId="164" fontId="7" fillId="3" borderId="0" xfId="0" applyFont="true" applyBorder="false" applyAlignment="true" applyProtection="false">
      <alignment horizontal="center" vertical="bottom" textRotation="0" wrapText="true" indent="0" shrinkToFit="false"/>
      <protection locked="true" hidden="false"/>
    </xf>
    <xf numFmtId="169" fontId="11" fillId="7" borderId="2" xfId="0" applyFont="true" applyBorder="true" applyAlignment="true" applyProtection="true">
      <alignment horizontal="center" vertical="center" textRotation="0" wrapText="false" indent="0" shrinkToFit="false"/>
      <protection locked="false" hidden="false"/>
    </xf>
    <xf numFmtId="164" fontId="7" fillId="6" borderId="2" xfId="0" applyFont="true" applyBorder="true" applyAlignment="true" applyProtection="false">
      <alignment horizontal="general" vertical="bottom" textRotation="0" wrapText="true" indent="0" shrinkToFit="false"/>
      <protection locked="true" hidden="false"/>
    </xf>
    <xf numFmtId="170" fontId="12" fillId="7" borderId="2" xfId="0" applyFont="true" applyBorder="true" applyAlignment="true" applyProtection="true">
      <alignment horizontal="center" vertical="bottom" textRotation="0" wrapText="false" indent="0" shrinkToFit="false"/>
      <protection locked="false" hidden="false"/>
    </xf>
    <xf numFmtId="164" fontId="7" fillId="6" borderId="2" xfId="0" applyFont="true" applyBorder="true" applyAlignment="true" applyProtection="false">
      <alignment horizontal="center" vertical="bottom" textRotation="0" wrapText="true" indent="0" shrinkToFit="false"/>
      <protection locked="true" hidden="false"/>
    </xf>
    <xf numFmtId="164" fontId="7" fillId="6" borderId="2" xfId="0" applyFont="true" applyBorder="true" applyAlignment="true" applyProtection="true">
      <alignment horizontal="center" vertical="bottom" textRotation="0" wrapText="true" indent="0" shrinkToFit="false"/>
      <protection locked="true" hidden="false"/>
    </xf>
    <xf numFmtId="164" fontId="13" fillId="3" borderId="0" xfId="0" applyFont="true" applyBorder="false" applyAlignment="true" applyProtection="false">
      <alignment horizontal="center" vertical="bottom" textRotation="0" wrapText="true" indent="0" shrinkToFit="false"/>
      <protection locked="true" hidden="false"/>
    </xf>
    <xf numFmtId="164" fontId="11" fillId="7" borderId="2" xfId="0" applyFont="true" applyBorder="true" applyAlignment="true" applyProtection="true">
      <alignment horizontal="center" vertical="center" textRotation="0" wrapText="false" indent="0" shrinkToFit="false"/>
      <protection locked="false" hidden="false"/>
    </xf>
    <xf numFmtId="164" fontId="11" fillId="7" borderId="2" xfId="0" applyFont="true" applyBorder="true" applyAlignment="true" applyProtection="true">
      <alignment horizontal="center" vertical="center" textRotation="0" wrapText="false" indent="0" shrinkToFit="false"/>
      <protection locked="true" hidden="false"/>
    </xf>
    <xf numFmtId="164" fontId="7" fillId="6" borderId="2" xfId="0" applyFont="true" applyBorder="true" applyAlignment="true" applyProtection="false">
      <alignment horizontal="center" vertical="center" textRotation="0" wrapText="tru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3" borderId="0" xfId="0" applyFont="false" applyBorder="true" applyAlignment="true" applyProtection="false">
      <alignment horizontal="general" vertical="center" textRotation="0" wrapText="false" indent="0" shrinkToFit="false"/>
      <protection locked="true" hidden="false"/>
    </xf>
    <xf numFmtId="170" fontId="11" fillId="7" borderId="2" xfId="0" applyFont="true" applyBorder="true" applyAlignment="false" applyProtection="true">
      <alignment horizontal="general" vertical="bottom" textRotation="0" wrapText="false" indent="0" shrinkToFit="false"/>
      <protection locked="false" hidden="false"/>
    </xf>
    <xf numFmtId="164" fontId="11" fillId="7" borderId="2" xfId="0" applyFont="true" applyBorder="true" applyAlignment="true" applyProtection="true">
      <alignment horizontal="center" vertical="bottom" textRotation="0" wrapText="false" indent="0" shrinkToFit="false"/>
      <protection locked="false" hidden="false"/>
    </xf>
    <xf numFmtId="170" fontId="11" fillId="7" borderId="2" xfId="0" applyFont="true" applyBorder="true" applyAlignment="true" applyProtection="true">
      <alignment horizontal="center" vertical="bottom" textRotation="0" wrapText="false" indent="0" shrinkToFit="false"/>
      <protection locked="false" hidden="false"/>
    </xf>
    <xf numFmtId="164" fontId="11" fillId="7" borderId="2" xfId="0" applyFont="true" applyBorder="true" applyAlignment="false" applyProtection="true">
      <alignment horizontal="general" vertical="bottom" textRotation="0" wrapText="false" indent="0" shrinkToFit="false"/>
      <protection locked="true" hidden="false"/>
    </xf>
    <xf numFmtId="171" fontId="11" fillId="7" borderId="2" xfId="0" applyFont="true" applyBorder="true" applyAlignment="false" applyProtection="true">
      <alignment horizontal="general" vertical="bottom" textRotation="0" wrapText="false" indent="0" shrinkToFit="false"/>
      <protection locked="fals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8" fontId="8"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72" fontId="14" fillId="0" borderId="0" xfId="0" applyFont="true" applyBorder="false" applyAlignment="true" applyProtection="false">
      <alignment horizontal="center" vertical="center" textRotation="0" wrapText="false" indent="0" shrinkToFit="false"/>
      <protection locked="true" hidden="false"/>
    </xf>
    <xf numFmtId="168" fontId="14" fillId="0" borderId="0" xfId="0" applyFont="true" applyBorder="false" applyAlignment="true" applyProtection="false">
      <alignment horizontal="center" vertical="center" textRotation="0" wrapText="false" indent="0" shrinkToFit="false"/>
      <protection locked="true" hidden="false"/>
    </xf>
    <xf numFmtId="164" fontId="6" fillId="6" borderId="3" xfId="0" applyFont="true" applyBorder="true" applyAlignment="true" applyProtection="false">
      <alignment horizontal="general"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8" fontId="8"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true" applyAlignment="true" applyProtection="false">
      <alignment horizontal="center"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CE181E"/>
      <rgbColor rgb="FF00FF00"/>
      <rgbColor rgb="FF0000FF"/>
      <rgbColor rgb="FFFFF200"/>
      <rgbColor rgb="FFFF00FF"/>
      <rgbColor rgb="FF00FFFF"/>
      <rgbColor rgb="FF800000"/>
      <rgbColor rgb="FF008000"/>
      <rgbColor rgb="FF000080"/>
      <rgbColor rgb="FF9C6500"/>
      <rgbColor rgb="FF800080"/>
      <rgbColor rgb="FF008080"/>
      <rgbColor rgb="FFBFBFBF"/>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CD5B5"/>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92D050"/>
    <pageSetUpPr fitToPage="true"/>
  </sheetPr>
  <dimension ref="A1:AMJ104"/>
  <sheetViews>
    <sheetView showFormulas="false" showGridLines="true" showRowColHeaders="true" showZeros="true" rightToLeft="false" tabSelected="true" showOutlineSymbols="true" defaultGridColor="true" view="normal" topLeftCell="A1" colorId="64" zoomScale="40" zoomScaleNormal="40" zoomScalePageLayoutView="100" workbookViewId="0">
      <selection pane="topLeft" activeCell="A30" activeCellId="0" sqref="A30"/>
    </sheetView>
  </sheetViews>
  <sheetFormatPr defaultRowHeight="13.8" zeroHeight="false" outlineLevelRow="0" outlineLevelCol="0"/>
  <cols>
    <col collapsed="false" customWidth="true" hidden="false" outlineLevel="0" max="1" min="1" style="1" width="68.36"/>
    <col collapsed="false" customWidth="true" hidden="false" outlineLevel="0" max="2" min="2" style="2" width="25.23"/>
    <col collapsed="false" customWidth="true" hidden="false" outlineLevel="0" max="3" min="3" style="1" width="25"/>
    <col collapsed="false" customWidth="true" hidden="false" outlineLevel="0" max="4" min="4" style="1" width="35.28"/>
    <col collapsed="false" customWidth="true" hidden="false" outlineLevel="0" max="5" min="5" style="1" width="32.09"/>
    <col collapsed="false" customWidth="true" hidden="false" outlineLevel="0" max="6" min="6" style="1" width="38.03"/>
    <col collapsed="false" customWidth="true" hidden="false" outlineLevel="0" max="7" min="7" style="1" width="31.11"/>
    <col collapsed="false" customWidth="true" hidden="false" outlineLevel="0" max="8" min="8" style="1" width="27.93"/>
    <col collapsed="false" customWidth="true" hidden="false" outlineLevel="0" max="9" min="9" style="1" width="33.81"/>
    <col collapsed="false" customWidth="true" hidden="false" outlineLevel="0" max="10" min="10" style="1" width="28.69"/>
    <col collapsed="false" customWidth="true" hidden="false" outlineLevel="0" max="11" min="11" style="1" width="21.06"/>
    <col collapsed="false" customWidth="true" hidden="false" outlineLevel="0" max="12" min="12" style="1" width="27.01"/>
    <col collapsed="false" customWidth="true" hidden="false" outlineLevel="0" max="13" min="13" style="1" width="34.79"/>
    <col collapsed="false" customWidth="true" hidden="false" outlineLevel="0" max="15" min="14" style="1" width="32.43"/>
    <col collapsed="false" customWidth="true" hidden="false" outlineLevel="0" max="16" min="16" style="1" width="33"/>
    <col collapsed="false" customWidth="true" hidden="false" outlineLevel="0" max="17" min="17" style="1" width="31.85"/>
    <col collapsed="false" customWidth="true" hidden="false" outlineLevel="0" max="18" min="18" style="1" width="56.72"/>
    <col collapsed="false" customWidth="true" hidden="false" outlineLevel="0" max="20" min="19" style="1" width="33.07"/>
    <col collapsed="false" customWidth="true" hidden="false" outlineLevel="0" max="21" min="21" style="1" width="25.42"/>
    <col collapsed="false" customWidth="true" hidden="false" outlineLevel="0" max="22" min="22" style="1" width="16.71"/>
    <col collapsed="false" customWidth="true" hidden="false" outlineLevel="0" max="24" min="23" style="1" width="15.71"/>
    <col collapsed="false" customWidth="true" hidden="false" outlineLevel="0" max="1017" min="25" style="1" width="9.14"/>
    <col collapsed="false" customWidth="true" hidden="false" outlineLevel="0" max="1025" min="1018" style="0" width="9.14"/>
  </cols>
  <sheetData>
    <row r="1" customFormat="false" ht="50.1" hidden="false" customHeight="true" outlineLevel="0" collapsed="false">
      <c r="A1" s="3" t="s">
        <v>0</v>
      </c>
      <c r="B1" s="4" t="s">
        <v>1</v>
      </c>
      <c r="C1" s="4"/>
      <c r="D1" s="4"/>
      <c r="E1" s="4"/>
      <c r="F1" s="4"/>
      <c r="G1" s="5"/>
      <c r="H1" s="5"/>
      <c r="I1" s="5"/>
      <c r="J1" s="6"/>
      <c r="K1" s="6"/>
      <c r="L1" s="7"/>
      <c r="M1" s="7"/>
      <c r="N1" s="7"/>
      <c r="O1" s="7"/>
      <c r="P1" s="7"/>
      <c r="Q1" s="7"/>
      <c r="R1" s="7"/>
      <c r="S1" s="7"/>
      <c r="T1" s="7"/>
      <c r="U1" s="7"/>
      <c r="V1" s="7"/>
      <c r="W1" s="8"/>
    </row>
    <row r="2" customFormat="false" ht="201.65" hidden="false" customHeight="true" outlineLevel="0" collapsed="false">
      <c r="A2" s="9" t="s">
        <v>2</v>
      </c>
      <c r="B2" s="10" t="s">
        <v>3</v>
      </c>
      <c r="C2" s="10"/>
      <c r="D2" s="4"/>
      <c r="E2" s="4"/>
      <c r="F2" s="4"/>
      <c r="G2" s="4"/>
      <c r="H2" s="5"/>
      <c r="I2" s="5"/>
      <c r="J2" s="6"/>
      <c r="K2" s="6"/>
      <c r="L2" s="7"/>
      <c r="M2" s="7"/>
      <c r="N2" s="7"/>
      <c r="O2" s="7"/>
      <c r="P2" s="7"/>
      <c r="Q2" s="7"/>
      <c r="R2" s="7"/>
      <c r="S2" s="7"/>
      <c r="T2" s="7"/>
      <c r="U2" s="7"/>
      <c r="V2" s="7"/>
      <c r="W2" s="8"/>
    </row>
    <row r="3" customFormat="false" ht="50.4" hidden="false" customHeight="true" outlineLevel="0" collapsed="false">
      <c r="A3" s="11" t="s">
        <v>4</v>
      </c>
      <c r="B3" s="12" t="s">
        <v>5</v>
      </c>
      <c r="C3" s="12"/>
      <c r="D3" s="13" t="s">
        <v>6</v>
      </c>
      <c r="E3" s="13"/>
      <c r="F3" s="13" t="s">
        <v>7</v>
      </c>
      <c r="G3" s="13" t="s">
        <v>8</v>
      </c>
      <c r="H3" s="13" t="s">
        <v>9</v>
      </c>
      <c r="I3" s="13"/>
      <c r="J3" s="13"/>
      <c r="K3" s="5"/>
      <c r="L3" s="7"/>
      <c r="M3" s="7"/>
      <c r="N3" s="7"/>
      <c r="O3" s="7"/>
      <c r="P3" s="7"/>
      <c r="Q3" s="7"/>
      <c r="R3" s="7"/>
      <c r="S3" s="7"/>
      <c r="T3" s="7"/>
      <c r="U3" s="7"/>
      <c r="V3" s="7"/>
      <c r="W3" s="14"/>
      <c r="X3" s="14"/>
    </row>
    <row r="4" customFormat="false" ht="50.1" hidden="false" customHeight="true" outlineLevel="0" collapsed="false">
      <c r="A4" s="15" t="s">
        <v>10</v>
      </c>
      <c r="B4" s="12" t="n">
        <v>73.456443</v>
      </c>
      <c r="C4" s="12"/>
      <c r="D4" s="13" t="s">
        <v>11</v>
      </c>
      <c r="E4" s="13"/>
      <c r="F4" s="13" t="s">
        <v>12</v>
      </c>
      <c r="G4" s="13"/>
      <c r="H4" s="13" t="s">
        <v>13</v>
      </c>
      <c r="I4" s="13"/>
      <c r="J4" s="13"/>
      <c r="K4" s="5"/>
      <c r="L4" s="7"/>
      <c r="M4" s="7"/>
      <c r="N4" s="7"/>
      <c r="O4" s="7"/>
      <c r="P4" s="7"/>
      <c r="Q4" s="7"/>
      <c r="R4" s="7"/>
      <c r="S4" s="7"/>
      <c r="T4" s="7"/>
      <c r="U4" s="7"/>
      <c r="V4" s="7"/>
      <c r="W4" s="14"/>
      <c r="X4" s="14"/>
    </row>
    <row r="5" customFormat="false" ht="50.1" hidden="false" customHeight="true" outlineLevel="0" collapsed="false">
      <c r="A5" s="15" t="s">
        <v>14</v>
      </c>
      <c r="B5" s="12" t="n">
        <v>43.209434</v>
      </c>
      <c r="C5" s="12"/>
      <c r="D5" s="13" t="s">
        <v>15</v>
      </c>
      <c r="E5" s="13"/>
      <c r="F5" s="13" t="s">
        <v>12</v>
      </c>
      <c r="G5" s="13"/>
      <c r="H5" s="13" t="s">
        <v>16</v>
      </c>
      <c r="I5" s="13"/>
      <c r="J5" s="13"/>
      <c r="K5" s="5"/>
      <c r="L5" s="7"/>
      <c r="M5" s="7"/>
      <c r="N5" s="7"/>
      <c r="O5" s="7"/>
      <c r="P5" s="7"/>
      <c r="Q5" s="7"/>
      <c r="R5" s="7"/>
      <c r="S5" s="7"/>
      <c r="T5" s="7"/>
      <c r="U5" s="7"/>
      <c r="V5" s="7"/>
      <c r="W5" s="14"/>
      <c r="X5" s="14"/>
    </row>
    <row r="6" customFormat="false" ht="50.1" hidden="false" customHeight="true" outlineLevel="0" collapsed="false">
      <c r="A6" s="15" t="s">
        <v>17</v>
      </c>
      <c r="B6" s="12"/>
      <c r="C6" s="12"/>
      <c r="D6" s="13" t="s">
        <v>18</v>
      </c>
      <c r="E6" s="13"/>
      <c r="F6" s="13" t="s">
        <v>12</v>
      </c>
      <c r="G6" s="13"/>
      <c r="H6" s="13" t="s">
        <v>19</v>
      </c>
      <c r="I6" s="13"/>
      <c r="J6" s="13"/>
      <c r="K6" s="5"/>
      <c r="L6" s="7"/>
      <c r="M6" s="7"/>
      <c r="N6" s="7"/>
      <c r="O6" s="7"/>
      <c r="P6" s="7"/>
      <c r="Q6" s="7"/>
      <c r="R6" s="7"/>
      <c r="S6" s="7"/>
      <c r="T6" s="7"/>
      <c r="U6" s="7"/>
      <c r="V6" s="7"/>
      <c r="W6" s="14"/>
      <c r="X6" s="14"/>
    </row>
    <row r="7" customFormat="false" ht="50.1" hidden="false" customHeight="true" outlineLevel="0" collapsed="false">
      <c r="A7" s="16" t="s">
        <v>20</v>
      </c>
      <c r="B7" s="17" t="s">
        <v>21</v>
      </c>
      <c r="C7" s="17"/>
      <c r="D7" s="13" t="s">
        <v>22</v>
      </c>
      <c r="E7" s="13"/>
      <c r="F7" s="18" t="s">
        <v>12</v>
      </c>
      <c r="G7" s="13"/>
      <c r="H7" s="13" t="s">
        <v>23</v>
      </c>
      <c r="I7" s="13"/>
      <c r="J7" s="13"/>
      <c r="K7" s="5"/>
      <c r="L7" s="7"/>
      <c r="M7" s="7"/>
      <c r="N7" s="7"/>
      <c r="O7" s="7"/>
      <c r="P7" s="7"/>
      <c r="Q7" s="7"/>
      <c r="R7" s="7"/>
      <c r="S7" s="7"/>
      <c r="T7" s="7"/>
      <c r="U7" s="7"/>
      <c r="V7" s="7"/>
      <c r="W7" s="19"/>
      <c r="X7" s="14"/>
    </row>
    <row r="8" customFormat="false" ht="50.1" hidden="false" customHeight="true" outlineLevel="0" collapsed="false">
      <c r="A8" s="20" t="s">
        <v>24</v>
      </c>
      <c r="B8" s="21" t="n">
        <v>0.75</v>
      </c>
      <c r="C8" s="21"/>
      <c r="D8" s="22" t="s">
        <v>25</v>
      </c>
      <c r="E8" s="22"/>
      <c r="F8" s="13"/>
      <c r="G8" s="13" t="s">
        <v>12</v>
      </c>
      <c r="H8" s="13" t="s">
        <v>26</v>
      </c>
      <c r="I8" s="13"/>
      <c r="J8" s="13"/>
      <c r="K8" s="5"/>
      <c r="L8" s="7"/>
      <c r="M8" s="7"/>
      <c r="N8" s="7"/>
      <c r="O8" s="7"/>
      <c r="P8" s="7"/>
      <c r="Q8" s="7"/>
      <c r="R8" s="7"/>
      <c r="S8" s="7"/>
      <c r="T8" s="7"/>
      <c r="U8" s="7"/>
      <c r="V8" s="7"/>
      <c r="W8" s="19"/>
      <c r="X8" s="14"/>
    </row>
    <row r="9" customFormat="false" ht="50.1" hidden="false" customHeight="true" outlineLevel="0" collapsed="false">
      <c r="A9" s="20" t="s">
        <v>27</v>
      </c>
      <c r="B9" s="21" t="n">
        <v>0.8125</v>
      </c>
      <c r="C9" s="21"/>
      <c r="D9" s="4"/>
      <c r="E9" s="4"/>
      <c r="F9" s="5"/>
      <c r="G9" s="5"/>
      <c r="H9" s="5"/>
      <c r="I9" s="5"/>
      <c r="J9" s="5"/>
      <c r="K9" s="5"/>
      <c r="L9" s="7"/>
      <c r="M9" s="7"/>
      <c r="N9" s="7"/>
      <c r="O9" s="7"/>
      <c r="P9" s="7"/>
      <c r="Q9" s="7"/>
      <c r="R9" s="7"/>
      <c r="S9" s="7"/>
      <c r="T9" s="7"/>
      <c r="U9" s="7"/>
      <c r="V9" s="7"/>
      <c r="W9" s="19"/>
      <c r="X9" s="14"/>
    </row>
    <row r="10" s="24" customFormat="true" ht="50.1" hidden="false" customHeight="true" outlineLevel="0" collapsed="false">
      <c r="A10" s="20" t="s">
        <v>28</v>
      </c>
      <c r="B10" s="21" t="s">
        <v>29</v>
      </c>
      <c r="C10" s="21"/>
      <c r="D10" s="4"/>
      <c r="E10" s="5"/>
      <c r="F10" s="5"/>
      <c r="G10" s="5"/>
      <c r="H10" s="5"/>
      <c r="I10" s="5"/>
      <c r="J10" s="5"/>
      <c r="K10" s="5"/>
      <c r="L10" s="7"/>
      <c r="M10" s="7"/>
      <c r="N10" s="7"/>
      <c r="O10" s="7"/>
      <c r="P10" s="7"/>
      <c r="Q10" s="7"/>
      <c r="R10" s="7"/>
      <c r="S10" s="7"/>
      <c r="T10" s="7"/>
      <c r="U10" s="7"/>
      <c r="V10" s="7"/>
      <c r="W10" s="7"/>
      <c r="X10" s="23"/>
      <c r="AMD10" s="0"/>
      <c r="AME10" s="0"/>
      <c r="AMF10" s="0"/>
      <c r="AMG10" s="0"/>
      <c r="AMH10" s="0"/>
      <c r="AMI10" s="0"/>
      <c r="AMJ10" s="0"/>
    </row>
    <row r="11" customFormat="false" ht="113.3" hidden="false" customHeight="true" outlineLevel="0" collapsed="false">
      <c r="A11" s="25" t="s">
        <v>30</v>
      </c>
      <c r="B11" s="26" t="s">
        <v>31</v>
      </c>
      <c r="C11" s="26"/>
      <c r="D11" s="26"/>
      <c r="E11" s="26"/>
      <c r="F11" s="26"/>
      <c r="G11" s="19"/>
      <c r="ALI11" s="0"/>
      <c r="ALJ11" s="0"/>
      <c r="ALK11" s="0"/>
      <c r="ALL11" s="0"/>
      <c r="ALM11" s="0"/>
      <c r="ALN11" s="0"/>
      <c r="ALO11" s="0"/>
      <c r="ALP11" s="0"/>
      <c r="ALQ11" s="0"/>
      <c r="ALR11" s="0"/>
      <c r="ALS11" s="0"/>
      <c r="ALT11" s="0"/>
      <c r="ALU11" s="0"/>
      <c r="ALV11" s="0"/>
      <c r="ALW11" s="0"/>
      <c r="ALX11" s="0"/>
      <c r="ALY11" s="0"/>
      <c r="ALZ11" s="0"/>
      <c r="AMA11" s="0"/>
      <c r="AMB11" s="0"/>
      <c r="AMC11" s="0"/>
    </row>
    <row r="12" customFormat="false" ht="50.1" hidden="false" customHeight="true" outlineLevel="0" collapsed="false">
      <c r="A12" s="19"/>
      <c r="B12" s="27"/>
      <c r="C12" s="19"/>
      <c r="D12" s="19"/>
      <c r="E12" s="19"/>
      <c r="F12" s="19"/>
      <c r="G12" s="19"/>
      <c r="H12" s="19"/>
      <c r="I12" s="19"/>
      <c r="J12" s="19"/>
      <c r="K12" s="19"/>
      <c r="L12" s="19"/>
      <c r="M12" s="19"/>
      <c r="N12" s="19"/>
      <c r="O12" s="19"/>
      <c r="P12" s="19"/>
      <c r="Q12" s="19"/>
      <c r="R12" s="19"/>
      <c r="S12" s="19"/>
      <c r="T12" s="19"/>
      <c r="U12" s="19"/>
      <c r="V12" s="19"/>
      <c r="W12" s="19"/>
      <c r="X12" s="14"/>
    </row>
    <row r="13" customFormat="false" ht="50.1" hidden="false" customHeight="true" outlineLevel="0" collapsed="false">
      <c r="A13" s="28" t="s">
        <v>32</v>
      </c>
      <c r="B13" s="29"/>
      <c r="C13" s="19"/>
      <c r="D13" s="19"/>
      <c r="E13" s="19"/>
      <c r="F13" s="19"/>
      <c r="G13" s="19"/>
      <c r="H13" s="19"/>
      <c r="I13" s="19"/>
      <c r="J13" s="19"/>
      <c r="K13" s="19"/>
      <c r="L13" s="19"/>
      <c r="M13" s="19"/>
      <c r="N13" s="19"/>
      <c r="O13" s="19"/>
      <c r="P13" s="19"/>
      <c r="Q13" s="19"/>
      <c r="R13" s="19"/>
      <c r="S13" s="19"/>
      <c r="T13" s="19"/>
      <c r="U13" s="8"/>
      <c r="V13" s="19"/>
      <c r="W13" s="19"/>
      <c r="X13" s="14"/>
    </row>
    <row r="14" customFormat="false" ht="50.1" hidden="false" customHeight="true" outlineLevel="0" collapsed="false">
      <c r="A14" s="15" t="s">
        <v>33</v>
      </c>
      <c r="B14" s="30" t="n">
        <v>28.3</v>
      </c>
      <c r="C14" s="19"/>
      <c r="D14" s="19"/>
      <c r="E14" s="19"/>
      <c r="F14" s="19"/>
      <c r="G14" s="19"/>
      <c r="H14" s="19"/>
      <c r="I14" s="19"/>
      <c r="J14" s="19"/>
      <c r="K14" s="19"/>
      <c r="L14" s="19"/>
      <c r="M14" s="19"/>
      <c r="N14" s="19"/>
      <c r="O14" s="19"/>
      <c r="P14" s="19"/>
      <c r="Q14" s="19"/>
      <c r="R14" s="19"/>
      <c r="S14" s="19"/>
      <c r="T14" s="19"/>
      <c r="U14" s="8"/>
      <c r="V14" s="19"/>
      <c r="W14" s="19"/>
      <c r="X14" s="14"/>
    </row>
    <row r="15" customFormat="false" ht="50.1" hidden="false" customHeight="true" outlineLevel="0" collapsed="false">
      <c r="A15" s="15" t="s">
        <v>34</v>
      </c>
      <c r="B15" s="30" t="n">
        <v>35.1</v>
      </c>
      <c r="C15" s="19"/>
      <c r="D15" s="19"/>
      <c r="E15" s="19"/>
      <c r="F15" s="19"/>
      <c r="G15" s="19"/>
      <c r="H15" s="19"/>
      <c r="I15" s="19"/>
      <c r="J15" s="19"/>
      <c r="K15" s="19"/>
      <c r="L15" s="19"/>
      <c r="M15" s="19"/>
      <c r="N15" s="19"/>
      <c r="O15" s="19"/>
      <c r="P15" s="19"/>
      <c r="Q15" s="19"/>
      <c r="R15" s="19"/>
      <c r="S15" s="19"/>
      <c r="T15" s="19"/>
      <c r="U15" s="8"/>
      <c r="V15" s="19"/>
      <c r="W15" s="19"/>
      <c r="X15" s="14"/>
    </row>
    <row r="16" customFormat="false" ht="50.1" hidden="false" customHeight="true" outlineLevel="0" collapsed="false">
      <c r="A16" s="15" t="s">
        <v>35</v>
      </c>
      <c r="B16" s="30" t="n">
        <v>37.6</v>
      </c>
      <c r="C16" s="19"/>
      <c r="D16" s="19"/>
      <c r="E16" s="19"/>
      <c r="F16" s="19"/>
      <c r="G16" s="19"/>
      <c r="H16" s="19"/>
      <c r="I16" s="19"/>
      <c r="J16" s="19"/>
      <c r="K16" s="19"/>
      <c r="L16" s="19"/>
      <c r="M16" s="19"/>
      <c r="N16" s="19"/>
      <c r="O16" s="19"/>
      <c r="P16" s="19"/>
      <c r="Q16" s="19"/>
      <c r="R16" s="19"/>
      <c r="S16" s="19"/>
      <c r="T16" s="19"/>
      <c r="U16" s="19"/>
      <c r="V16" s="19"/>
      <c r="W16" s="19"/>
      <c r="X16" s="14"/>
    </row>
    <row r="17" customFormat="false" ht="120" hidden="false" customHeight="true" outlineLevel="0" collapsed="false">
      <c r="A17" s="31" t="s">
        <v>36</v>
      </c>
      <c r="B17" s="26" t="s">
        <v>37</v>
      </c>
      <c r="C17" s="26"/>
      <c r="D17" s="26"/>
      <c r="E17" s="26"/>
      <c r="F17" s="26"/>
      <c r="G17" s="26"/>
      <c r="H17" s="19"/>
      <c r="I17" s="19"/>
      <c r="J17" s="19"/>
      <c r="K17" s="19"/>
      <c r="L17" s="19"/>
      <c r="M17" s="19"/>
      <c r="N17" s="19"/>
      <c r="O17" s="19"/>
      <c r="P17" s="19"/>
      <c r="Q17" s="19"/>
      <c r="R17" s="19"/>
      <c r="S17" s="19"/>
      <c r="T17" s="19"/>
      <c r="U17" s="19"/>
      <c r="V17" s="19"/>
      <c r="W17" s="19"/>
      <c r="X17" s="19"/>
      <c r="Y17" s="19"/>
      <c r="Z17" s="19"/>
      <c r="AA17" s="19"/>
      <c r="AB17" s="19"/>
    </row>
    <row r="18" customFormat="false" ht="51" hidden="false" customHeight="true" outlineLevel="0" collapsed="false">
      <c r="A18" s="32"/>
      <c r="B18" s="33"/>
      <c r="C18" s="19"/>
      <c r="D18" s="34" t="s">
        <v>38</v>
      </c>
      <c r="E18" s="34" t="n">
        <v>141</v>
      </c>
      <c r="F18" s="34" t="s">
        <v>39</v>
      </c>
      <c r="G18" s="34" t="n">
        <v>111</v>
      </c>
      <c r="H18" s="19"/>
      <c r="I18" s="19"/>
      <c r="J18" s="19"/>
      <c r="K18" s="19"/>
      <c r="L18" s="19"/>
      <c r="M18" s="19"/>
      <c r="N18" s="19"/>
      <c r="O18" s="19"/>
      <c r="P18" s="19"/>
      <c r="Q18" s="19"/>
      <c r="R18" s="19"/>
      <c r="S18" s="19"/>
      <c r="T18" s="19"/>
      <c r="U18" s="19"/>
      <c r="V18" s="19"/>
      <c r="W18" s="19"/>
      <c r="X18" s="14"/>
    </row>
    <row r="19" customFormat="false" ht="61.5" hidden="false" customHeight="true" outlineLevel="0" collapsed="false">
      <c r="A19" s="35" t="s">
        <v>40</v>
      </c>
      <c r="B19" s="36"/>
      <c r="C19" s="19"/>
      <c r="D19" s="34" t="s">
        <v>41</v>
      </c>
      <c r="E19" s="34"/>
      <c r="F19" s="19"/>
      <c r="G19" s="19"/>
      <c r="H19" s="19"/>
      <c r="I19" s="19"/>
      <c r="J19" s="19"/>
      <c r="K19" s="19"/>
      <c r="L19" s="19"/>
      <c r="M19" s="19"/>
      <c r="N19" s="19"/>
      <c r="O19" s="19"/>
      <c r="P19" s="19"/>
      <c r="Q19" s="19"/>
      <c r="R19" s="19"/>
      <c r="S19" s="19"/>
      <c r="T19" s="19"/>
      <c r="U19" s="19"/>
      <c r="V19" s="19"/>
      <c r="W19" s="19"/>
      <c r="X19" s="14"/>
    </row>
    <row r="20" customFormat="false" ht="32.25" hidden="false" customHeight="true" outlineLevel="0" collapsed="false">
      <c r="A20" s="19" t="s">
        <v>42</v>
      </c>
      <c r="B20" s="27" t="s">
        <v>43</v>
      </c>
      <c r="C20" s="19"/>
      <c r="D20" s="19"/>
      <c r="E20" s="19"/>
      <c r="F20" s="19"/>
      <c r="G20" s="19"/>
      <c r="H20" s="19"/>
      <c r="I20" s="19"/>
      <c r="J20" s="19"/>
      <c r="K20" s="19"/>
      <c r="L20" s="19"/>
      <c r="M20" s="19"/>
      <c r="N20" s="19"/>
      <c r="O20" s="19"/>
      <c r="P20" s="19"/>
      <c r="Q20" s="19"/>
      <c r="R20" s="19"/>
      <c r="S20" s="19"/>
      <c r="T20" s="19"/>
      <c r="U20" s="19"/>
      <c r="W20" s="8"/>
      <c r="X20" s="14"/>
    </row>
    <row r="21" s="39" customFormat="true" ht="93" hidden="false" customHeight="true" outlineLevel="0" collapsed="false">
      <c r="A21" s="37" t="s">
        <v>44</v>
      </c>
      <c r="B21" s="37" t="s">
        <v>45</v>
      </c>
      <c r="C21" s="37" t="s">
        <v>46</v>
      </c>
      <c r="D21" s="37" t="s">
        <v>47</v>
      </c>
      <c r="E21" s="37" t="s">
        <v>48</v>
      </c>
      <c r="F21" s="38" t="s">
        <v>49</v>
      </c>
      <c r="G21" s="38" t="s">
        <v>50</v>
      </c>
      <c r="H21" s="38" t="s">
        <v>51</v>
      </c>
      <c r="I21" s="38" t="s">
        <v>52</v>
      </c>
      <c r="J21" s="37" t="s">
        <v>53</v>
      </c>
      <c r="K21" s="38" t="s">
        <v>54</v>
      </c>
      <c r="L21" s="38" t="s">
        <v>55</v>
      </c>
      <c r="M21" s="38" t="s">
        <v>56</v>
      </c>
      <c r="N21" s="37" t="s">
        <v>57</v>
      </c>
      <c r="O21" s="38" t="s">
        <v>58</v>
      </c>
      <c r="P21" s="38" t="s">
        <v>55</v>
      </c>
      <c r="Q21" s="37" t="s">
        <v>56</v>
      </c>
      <c r="R21" s="37" t="s">
        <v>57</v>
      </c>
      <c r="S21" s="37" t="s">
        <v>59</v>
      </c>
      <c r="T21" s="38" t="s">
        <v>60</v>
      </c>
      <c r="U21" s="37" t="s">
        <v>61</v>
      </c>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MF21" s="0"/>
      <c r="AMG21" s="0"/>
      <c r="AMH21" s="0"/>
      <c r="AMI21" s="0"/>
      <c r="AMJ21" s="0"/>
    </row>
    <row r="22" s="43" customFormat="true" ht="50.1" hidden="false" customHeight="true" outlineLevel="0" collapsed="false">
      <c r="A22" s="40" t="n">
        <v>1</v>
      </c>
      <c r="B22" s="41" t="n">
        <v>70</v>
      </c>
      <c r="C22" s="41" t="n">
        <v>67</v>
      </c>
      <c r="D22" s="41" t="n">
        <f aca="false">0</f>
        <v>0</v>
      </c>
      <c r="E22" s="41" t="n">
        <f aca="false">(B22-C22)</f>
        <v>3</v>
      </c>
      <c r="F22" s="41"/>
      <c r="G22" s="41"/>
      <c r="H22" s="41" t="n">
        <v>410</v>
      </c>
      <c r="I22" s="41" t="n">
        <v>70</v>
      </c>
      <c r="J22" s="41" t="n">
        <v>31.2</v>
      </c>
      <c r="K22" s="41" t="s">
        <v>62</v>
      </c>
      <c r="L22" s="41"/>
      <c r="M22" s="41" t="n">
        <v>0.2</v>
      </c>
      <c r="N22" s="41" t="n">
        <v>0.2</v>
      </c>
      <c r="O22" s="41"/>
      <c r="P22" s="41"/>
      <c r="Q22" s="41"/>
      <c r="R22" s="41"/>
      <c r="S22" s="41" t="n">
        <f aca="false">'SSA Data details'!E22</f>
        <v>51.7</v>
      </c>
      <c r="T22" s="41" t="s">
        <v>63</v>
      </c>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MF22" s="44"/>
      <c r="AMG22" s="44"/>
      <c r="AMH22" s="44"/>
      <c r="AMI22" s="44"/>
      <c r="AMJ22" s="44"/>
    </row>
    <row r="23" s="45" customFormat="true" ht="50.1" hidden="false" customHeight="true" outlineLevel="0" collapsed="false">
      <c r="A23" s="40" t="n">
        <v>2</v>
      </c>
      <c r="B23" s="41" t="n">
        <v>67</v>
      </c>
      <c r="C23" s="41" t="n">
        <v>60</v>
      </c>
      <c r="D23" s="41" t="n">
        <f aca="false">E22</f>
        <v>3</v>
      </c>
      <c r="E23" s="41" t="n">
        <f aca="false">$B$22-C23</f>
        <v>10</v>
      </c>
      <c r="F23" s="41"/>
      <c r="G23" s="41"/>
      <c r="H23" s="41" t="n">
        <v>340</v>
      </c>
      <c r="I23" s="41" t="n">
        <v>67</v>
      </c>
      <c r="J23" s="41" t="n">
        <v>31.6</v>
      </c>
      <c r="K23" s="41" t="s">
        <v>64</v>
      </c>
      <c r="L23" s="41"/>
      <c r="M23" s="41" t="n">
        <v>0.1</v>
      </c>
      <c r="N23" s="41" t="n">
        <v>0.1</v>
      </c>
      <c r="O23" s="41"/>
      <c r="P23" s="41"/>
      <c r="Q23" s="41"/>
      <c r="R23" s="41"/>
      <c r="S23" s="41" t="n">
        <f aca="false">'SSA Data details'!E23</f>
        <v>33.2</v>
      </c>
      <c r="T23" s="41" t="s">
        <v>65</v>
      </c>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MF23" s="44"/>
      <c r="AMG23" s="44"/>
      <c r="AMH23" s="44"/>
      <c r="AMI23" s="44"/>
      <c r="AMJ23" s="44"/>
    </row>
    <row r="24" s="45" customFormat="true" ht="50.1" hidden="false" customHeight="true" outlineLevel="0" collapsed="false">
      <c r="A24" s="40" t="n">
        <v>3</v>
      </c>
      <c r="B24" s="41" t="n">
        <v>60</v>
      </c>
      <c r="C24" s="41" t="n">
        <v>52</v>
      </c>
      <c r="D24" s="41" t="n">
        <f aca="false">E23</f>
        <v>10</v>
      </c>
      <c r="E24" s="41" t="n">
        <f aca="false">$B$22-C24</f>
        <v>18</v>
      </c>
      <c r="F24" s="41"/>
      <c r="G24" s="41"/>
      <c r="H24" s="41" t="n">
        <v>400</v>
      </c>
      <c r="I24" s="41" t="n">
        <v>60</v>
      </c>
      <c r="J24" s="41" t="n">
        <v>34.8</v>
      </c>
      <c r="K24" s="41" t="s">
        <v>64</v>
      </c>
      <c r="L24" s="41"/>
      <c r="M24" s="41" t="n">
        <v>0.1</v>
      </c>
      <c r="N24" s="41" t="n">
        <v>0.2</v>
      </c>
      <c r="O24" s="41"/>
      <c r="P24" s="41"/>
      <c r="Q24" s="41"/>
      <c r="R24" s="41"/>
      <c r="S24" s="41" t="n">
        <f aca="false">'SSA Data details'!E24</f>
        <v>36.6</v>
      </c>
      <c r="T24" s="41" t="s">
        <v>63</v>
      </c>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MF24" s="44"/>
      <c r="AMG24" s="44"/>
      <c r="AMH24" s="44"/>
      <c r="AMI24" s="44"/>
      <c r="AMJ24" s="44"/>
    </row>
    <row r="25" s="45" customFormat="true" ht="50.1" hidden="false" customHeight="true" outlineLevel="0" collapsed="false">
      <c r="A25" s="40" t="n">
        <v>5</v>
      </c>
      <c r="B25" s="41" t="n">
        <v>52</v>
      </c>
      <c r="C25" s="41" t="n">
        <v>40</v>
      </c>
      <c r="D25" s="41" t="n">
        <f aca="false">E24</f>
        <v>18</v>
      </c>
      <c r="E25" s="41" t="n">
        <f aca="false">$B$22-C25</f>
        <v>30</v>
      </c>
      <c r="F25" s="41"/>
      <c r="G25" s="41"/>
      <c r="H25" s="41" t="n">
        <v>410</v>
      </c>
      <c r="I25" s="41" t="n">
        <v>52</v>
      </c>
      <c r="J25" s="41" t="n">
        <v>34.9</v>
      </c>
      <c r="K25" s="41" t="s">
        <v>62</v>
      </c>
      <c r="L25" s="41"/>
      <c r="M25" s="41" t="n">
        <v>0.2</v>
      </c>
      <c r="N25" s="41" t="n">
        <v>0.3</v>
      </c>
      <c r="O25" s="41"/>
      <c r="P25" s="41"/>
      <c r="Q25" s="41"/>
      <c r="R25" s="41"/>
      <c r="S25" s="41" t="n">
        <f aca="false">'SSA Data details'!E25</f>
        <v>23.8</v>
      </c>
      <c r="T25" s="41" t="s">
        <v>63</v>
      </c>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MF25" s="44"/>
      <c r="AMG25" s="44"/>
      <c r="AMH25" s="44"/>
      <c r="AMI25" s="44"/>
      <c r="AMJ25" s="44"/>
    </row>
    <row r="26" s="45" customFormat="true" ht="50.1" hidden="false" customHeight="true" outlineLevel="0" collapsed="false">
      <c r="A26" s="40" t="n">
        <v>6</v>
      </c>
      <c r="B26" s="41" t="n">
        <v>40</v>
      </c>
      <c r="C26" s="41" t="n">
        <v>38</v>
      </c>
      <c r="D26" s="41" t="n">
        <f aca="false">E25</f>
        <v>30</v>
      </c>
      <c r="E26" s="41" t="n">
        <f aca="false">$B$22-C26</f>
        <v>32</v>
      </c>
      <c r="F26" s="41"/>
      <c r="G26" s="41"/>
      <c r="H26" s="41" t="n">
        <f aca="false">100*(11/(100/36))</f>
        <v>396</v>
      </c>
      <c r="I26" s="41" t="n">
        <v>40</v>
      </c>
      <c r="J26" s="41" t="n">
        <v>36.5</v>
      </c>
      <c r="K26" s="41" t="s">
        <v>66</v>
      </c>
      <c r="L26" s="41"/>
      <c r="M26" s="41" t="n">
        <v>1</v>
      </c>
      <c r="N26" s="41" t="n">
        <v>2</v>
      </c>
      <c r="O26" s="41"/>
      <c r="P26" s="41"/>
      <c r="Q26" s="41"/>
      <c r="R26" s="41"/>
      <c r="S26" s="41"/>
      <c r="T26" s="41" t="s">
        <v>67</v>
      </c>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MF26" s="44"/>
      <c r="AMG26" s="44"/>
      <c r="AMH26" s="44"/>
      <c r="AMI26" s="44"/>
      <c r="AMJ26" s="44"/>
    </row>
    <row r="27" s="45" customFormat="true" ht="50.1" hidden="false" customHeight="true" outlineLevel="0" collapsed="false">
      <c r="A27" s="40" t="n">
        <v>7</v>
      </c>
      <c r="B27" s="41" t="n">
        <v>38</v>
      </c>
      <c r="C27" s="41" t="n">
        <v>31</v>
      </c>
      <c r="D27" s="41" t="n">
        <f aca="false">E26</f>
        <v>32</v>
      </c>
      <c r="E27" s="41" t="n">
        <f aca="false">$B$22-C27</f>
        <v>39</v>
      </c>
      <c r="F27" s="41"/>
      <c r="G27" s="41"/>
      <c r="H27" s="41" t="n">
        <v>460</v>
      </c>
      <c r="I27" s="41" t="n">
        <v>38</v>
      </c>
      <c r="J27" s="41" t="n">
        <v>36.7</v>
      </c>
      <c r="K27" s="41" t="s">
        <v>62</v>
      </c>
      <c r="L27" s="41"/>
      <c r="M27" s="41" t="n">
        <v>1</v>
      </c>
      <c r="N27" s="41" t="n">
        <v>1</v>
      </c>
      <c r="O27" s="41"/>
      <c r="P27" s="41"/>
      <c r="Q27" s="41"/>
      <c r="R27" s="41"/>
      <c r="S27" s="41"/>
      <c r="T27" s="41" t="s">
        <v>65</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MF27" s="44"/>
      <c r="AMG27" s="44"/>
      <c r="AMH27" s="44"/>
      <c r="AMI27" s="44"/>
      <c r="AMJ27" s="44"/>
    </row>
    <row r="28" s="45" customFormat="true" ht="50.1" hidden="false" customHeight="true" outlineLevel="0" collapsed="false">
      <c r="A28" s="40" t="n">
        <v>8</v>
      </c>
      <c r="B28" s="41" t="n">
        <v>31</v>
      </c>
      <c r="C28" s="41" t="n">
        <v>25</v>
      </c>
      <c r="D28" s="41" t="n">
        <f aca="false">E27</f>
        <v>39</v>
      </c>
      <c r="E28" s="41" t="n">
        <f aca="false">$B$22-C28</f>
        <v>45</v>
      </c>
      <c r="F28" s="41"/>
      <c r="G28" s="41"/>
      <c r="H28" s="41" t="n">
        <v>340</v>
      </c>
      <c r="I28" s="41" t="n">
        <v>31</v>
      </c>
      <c r="J28" s="41" t="n">
        <v>37</v>
      </c>
      <c r="K28" s="41" t="s">
        <v>68</v>
      </c>
      <c r="L28" s="41"/>
      <c r="M28" s="41" t="n">
        <v>1</v>
      </c>
      <c r="N28" s="41" t="n">
        <v>2</v>
      </c>
      <c r="O28" s="41"/>
      <c r="P28" s="41"/>
      <c r="Q28" s="41"/>
      <c r="R28" s="41"/>
      <c r="S28" s="41"/>
      <c r="T28" s="41" t="s">
        <v>63</v>
      </c>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MF28" s="44"/>
      <c r="AMG28" s="44"/>
      <c r="AMH28" s="44"/>
      <c r="AMI28" s="44"/>
      <c r="AMJ28" s="44"/>
    </row>
    <row r="29" s="45" customFormat="true" ht="50.1" hidden="false" customHeight="true" outlineLevel="0" collapsed="false">
      <c r="A29" s="40" t="n">
        <v>9</v>
      </c>
      <c r="B29" s="41" t="n">
        <v>25</v>
      </c>
      <c r="C29" s="41" t="n">
        <v>20</v>
      </c>
      <c r="D29" s="41" t="n">
        <f aca="false">E28</f>
        <v>45</v>
      </c>
      <c r="E29" s="41" t="n">
        <f aca="false">$B$22-C29</f>
        <v>50</v>
      </c>
      <c r="F29" s="41"/>
      <c r="G29" s="41"/>
      <c r="H29" s="41" t="n">
        <v>360</v>
      </c>
      <c r="I29" s="41" t="n">
        <v>25</v>
      </c>
      <c r="J29" s="41" t="n">
        <v>37.2</v>
      </c>
      <c r="K29" s="41" t="s">
        <v>66</v>
      </c>
      <c r="L29" s="41"/>
      <c r="M29" s="41" t="n">
        <v>1</v>
      </c>
      <c r="N29" s="41" t="n">
        <v>1</v>
      </c>
      <c r="O29" s="41"/>
      <c r="P29" s="41"/>
      <c r="Q29" s="41"/>
      <c r="R29" s="41"/>
      <c r="S29" s="41"/>
      <c r="T29" s="41" t="s">
        <v>65</v>
      </c>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MF29" s="44"/>
      <c r="AMG29" s="44"/>
      <c r="AMH29" s="44"/>
      <c r="AMI29" s="44"/>
      <c r="AMJ29" s="44"/>
    </row>
    <row r="30" s="45" customFormat="true" ht="50.1" hidden="false" customHeight="true" outlineLevel="0" collapsed="false">
      <c r="A30" s="40" t="n">
        <v>10</v>
      </c>
      <c r="B30" s="41"/>
      <c r="C30" s="41"/>
      <c r="D30" s="41"/>
      <c r="E30" s="41"/>
      <c r="F30" s="41"/>
      <c r="G30" s="41"/>
      <c r="H30" s="41"/>
      <c r="I30" s="41" t="n">
        <v>20</v>
      </c>
      <c r="J30" s="41" t="n">
        <v>37.6</v>
      </c>
      <c r="K30" s="41"/>
      <c r="L30" s="41"/>
      <c r="M30" s="41"/>
      <c r="N30" s="41"/>
      <c r="O30" s="41"/>
      <c r="P30" s="41"/>
      <c r="Q30" s="41"/>
      <c r="R30" s="41"/>
      <c r="S30" s="41"/>
      <c r="T30" s="41"/>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MF30" s="44"/>
      <c r="AMG30" s="44"/>
      <c r="AMH30" s="44"/>
      <c r="AMI30" s="44"/>
      <c r="AMJ30" s="44"/>
    </row>
    <row r="31" s="45" customFormat="true" ht="50.1" hidden="false" customHeight="true" outlineLevel="0" collapsed="false">
      <c r="A31" s="40" t="n">
        <v>11</v>
      </c>
      <c r="B31" s="41"/>
      <c r="C31" s="41"/>
      <c r="D31" s="41"/>
      <c r="E31" s="41"/>
      <c r="F31" s="41"/>
      <c r="G31" s="41"/>
      <c r="H31" s="41"/>
      <c r="I31" s="41"/>
      <c r="J31" s="41"/>
      <c r="K31" s="41"/>
      <c r="L31" s="41"/>
      <c r="M31" s="41"/>
      <c r="N31" s="41"/>
      <c r="O31" s="41"/>
      <c r="P31" s="41"/>
      <c r="Q31" s="41"/>
      <c r="R31" s="41"/>
      <c r="S31" s="41"/>
      <c r="T31" s="41"/>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MF31" s="44"/>
      <c r="AMG31" s="44"/>
      <c r="AMH31" s="44"/>
      <c r="AMI31" s="44"/>
      <c r="AMJ31" s="44"/>
    </row>
    <row r="32" s="45" customFormat="true" ht="50.1" hidden="false" customHeight="true" outlineLevel="0" collapsed="false">
      <c r="A32" s="40" t="n">
        <v>12</v>
      </c>
      <c r="B32" s="41"/>
      <c r="C32" s="41"/>
      <c r="D32" s="41"/>
      <c r="E32" s="41"/>
      <c r="F32" s="41"/>
      <c r="G32" s="41"/>
      <c r="H32" s="41"/>
      <c r="I32" s="41"/>
      <c r="J32" s="41"/>
      <c r="K32" s="41"/>
      <c r="L32" s="41"/>
      <c r="M32" s="41"/>
      <c r="N32" s="41"/>
      <c r="O32" s="41"/>
      <c r="P32" s="41"/>
      <c r="Q32" s="41"/>
      <c r="R32" s="41"/>
      <c r="S32" s="41"/>
      <c r="T32" s="41"/>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MF32" s="44"/>
      <c r="AMG32" s="44"/>
      <c r="AMH32" s="44"/>
      <c r="AMI32" s="44"/>
      <c r="AMJ32" s="44"/>
    </row>
    <row r="33" s="45" customFormat="true" ht="50.1" hidden="false" customHeight="true" outlineLevel="0" collapsed="false">
      <c r="A33" s="40" t="n">
        <v>13</v>
      </c>
      <c r="B33" s="41"/>
      <c r="C33" s="41"/>
      <c r="D33" s="41"/>
      <c r="E33" s="41"/>
      <c r="F33" s="41"/>
      <c r="G33" s="41"/>
      <c r="H33" s="41"/>
      <c r="I33" s="41"/>
      <c r="J33" s="41"/>
      <c r="K33" s="41"/>
      <c r="L33" s="41"/>
      <c r="M33" s="41"/>
      <c r="N33" s="41"/>
      <c r="O33" s="41"/>
      <c r="P33" s="41"/>
      <c r="Q33" s="41"/>
      <c r="R33" s="41"/>
      <c r="S33" s="41"/>
      <c r="T33" s="41"/>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MF33" s="44"/>
      <c r="AMG33" s="44"/>
      <c r="AMH33" s="44"/>
      <c r="AMI33" s="44"/>
      <c r="AMJ33" s="44"/>
    </row>
    <row r="34" s="45" customFormat="true" ht="122.25" hidden="false" customHeight="true" outlineLevel="0" collapsed="false">
      <c r="A34" s="40" t="n">
        <v>14</v>
      </c>
      <c r="B34" s="41"/>
      <c r="C34" s="41"/>
      <c r="D34" s="41"/>
      <c r="E34" s="41"/>
      <c r="F34" s="41"/>
      <c r="G34" s="41"/>
      <c r="H34" s="41"/>
      <c r="I34" s="41"/>
      <c r="J34" s="41"/>
      <c r="K34" s="41"/>
      <c r="L34" s="41"/>
      <c r="M34" s="41"/>
      <c r="N34" s="41"/>
      <c r="O34" s="41"/>
      <c r="P34" s="41"/>
      <c r="Q34" s="41"/>
      <c r="R34" s="41"/>
      <c r="S34" s="41"/>
      <c r="T34" s="41"/>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MF34" s="44"/>
      <c r="AMG34" s="44"/>
      <c r="AMH34" s="44"/>
      <c r="AMI34" s="44"/>
      <c r="AMJ34" s="44"/>
    </row>
    <row r="35" s="45" customFormat="true" ht="50.1" hidden="false" customHeight="true" outlineLevel="0" collapsed="false">
      <c r="A35" s="40" t="n">
        <v>15</v>
      </c>
      <c r="B35" s="41"/>
      <c r="C35" s="41"/>
      <c r="D35" s="41"/>
      <c r="E35" s="41"/>
      <c r="F35" s="46"/>
      <c r="G35" s="41"/>
      <c r="H35" s="41"/>
      <c r="I35" s="41"/>
      <c r="J35" s="41"/>
      <c r="K35" s="41"/>
      <c r="L35" s="41"/>
      <c r="M35" s="41"/>
      <c r="N35" s="41"/>
      <c r="O35" s="41"/>
      <c r="P35" s="41"/>
      <c r="Q35" s="41"/>
      <c r="R35" s="41"/>
      <c r="S35" s="41"/>
      <c r="T35" s="41"/>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MF35" s="44"/>
      <c r="AMG35" s="44"/>
      <c r="AMH35" s="44"/>
      <c r="AMI35" s="44"/>
      <c r="AMJ35" s="44"/>
    </row>
    <row r="36" s="24" customFormat="true" ht="50.1" hidden="false" customHeight="true" outlineLevel="0" collapsed="false">
      <c r="A36" s="47"/>
      <c r="B36" s="48"/>
      <c r="C36" s="46"/>
      <c r="D36" s="46"/>
      <c r="E36" s="46"/>
      <c r="F36" s="46"/>
      <c r="G36" s="46"/>
      <c r="H36" s="46"/>
      <c r="I36" s="49"/>
      <c r="J36" s="49"/>
      <c r="K36" s="49"/>
      <c r="L36" s="49"/>
      <c r="M36" s="49"/>
      <c r="N36" s="49"/>
      <c r="O36" s="50"/>
      <c r="P36" s="50"/>
      <c r="Q36" s="49"/>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MD36" s="0"/>
      <c r="AME36" s="0"/>
      <c r="AMF36" s="0"/>
      <c r="AMG36" s="0"/>
      <c r="AMH36" s="0"/>
      <c r="AMI36" s="0"/>
      <c r="AMJ36" s="0"/>
    </row>
    <row r="37" s="24" customFormat="true" ht="50.1" hidden="false" customHeight="true" outlineLevel="0" collapsed="false">
      <c r="A37" s="47"/>
      <c r="B37" s="48"/>
      <c r="C37" s="46"/>
      <c r="D37" s="46"/>
      <c r="E37" s="46"/>
      <c r="F37" s="46"/>
      <c r="G37" s="46"/>
      <c r="H37" s="46"/>
      <c r="I37" s="49"/>
      <c r="J37" s="49"/>
      <c r="K37" s="49"/>
      <c r="L37" s="49"/>
      <c r="M37" s="49"/>
      <c r="N37" s="49"/>
      <c r="O37" s="50"/>
      <c r="P37" s="50"/>
      <c r="Q37" s="49"/>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MD37" s="0"/>
      <c r="AME37" s="0"/>
      <c r="AMF37" s="0"/>
      <c r="AMG37" s="0"/>
      <c r="AMH37" s="0"/>
      <c r="AMI37" s="0"/>
      <c r="AMJ37" s="0"/>
    </row>
    <row r="38" s="24" customFormat="true" ht="50.1" hidden="false" customHeight="true" outlineLevel="0" collapsed="false">
      <c r="A38" s="47"/>
      <c r="B38" s="48"/>
      <c r="C38" s="46"/>
      <c r="D38" s="46"/>
      <c r="E38" s="46"/>
      <c r="F38" s="46"/>
      <c r="G38" s="46"/>
      <c r="H38" s="46"/>
      <c r="I38" s="49"/>
      <c r="J38" s="49"/>
      <c r="K38" s="49"/>
      <c r="L38" s="49"/>
      <c r="M38" s="49"/>
      <c r="N38" s="49"/>
      <c r="O38" s="50"/>
      <c r="P38" s="50"/>
      <c r="Q38" s="49"/>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MD38" s="0"/>
      <c r="AME38" s="0"/>
      <c r="AMF38" s="0"/>
      <c r="AMG38" s="0"/>
      <c r="AMH38" s="0"/>
      <c r="AMI38" s="0"/>
      <c r="AMJ38" s="0"/>
    </row>
    <row r="39" s="24" customFormat="true" ht="50.1" hidden="false" customHeight="true" outlineLevel="0" collapsed="false">
      <c r="A39" s="47"/>
      <c r="B39" s="48"/>
      <c r="C39" s="46"/>
      <c r="D39" s="46"/>
      <c r="E39" s="46"/>
      <c r="F39" s="46"/>
      <c r="G39" s="46"/>
      <c r="H39" s="46"/>
      <c r="I39" s="49"/>
      <c r="J39" s="49"/>
      <c r="K39" s="49"/>
      <c r="L39" s="49"/>
      <c r="M39" s="49"/>
      <c r="N39" s="49"/>
      <c r="O39" s="50"/>
      <c r="P39" s="50"/>
      <c r="Q39" s="49"/>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MD39" s="0"/>
      <c r="AME39" s="0"/>
      <c r="AMF39" s="0"/>
      <c r="AMG39" s="0"/>
      <c r="AMH39" s="0"/>
      <c r="AMI39" s="0"/>
      <c r="AMJ39" s="0"/>
    </row>
    <row r="40" s="24" customFormat="true" ht="50.1" hidden="false" customHeight="true" outlineLevel="0" collapsed="false">
      <c r="A40" s="47"/>
      <c r="B40" s="48"/>
      <c r="C40" s="46"/>
      <c r="D40" s="46"/>
      <c r="E40" s="46"/>
      <c r="F40" s="46"/>
      <c r="G40" s="46"/>
      <c r="H40" s="46"/>
      <c r="I40" s="49"/>
      <c r="J40" s="49"/>
      <c r="K40" s="49"/>
      <c r="L40" s="49"/>
      <c r="M40" s="49"/>
      <c r="N40" s="49"/>
      <c r="O40" s="50"/>
      <c r="P40" s="50"/>
      <c r="Q40" s="49"/>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MD40" s="0"/>
      <c r="AME40" s="0"/>
      <c r="AMF40" s="0"/>
      <c r="AMG40" s="0"/>
      <c r="AMH40" s="0"/>
      <c r="AMI40" s="0"/>
      <c r="AMJ40" s="0"/>
    </row>
    <row r="41" s="24" customFormat="true" ht="50.1" hidden="false" customHeight="true" outlineLevel="0" collapsed="false">
      <c r="A41" s="47"/>
      <c r="B41" s="48"/>
      <c r="C41" s="46"/>
      <c r="D41" s="46"/>
      <c r="E41" s="46"/>
      <c r="F41" s="46"/>
      <c r="G41" s="46"/>
      <c r="H41" s="46"/>
      <c r="I41" s="49"/>
      <c r="J41" s="49"/>
      <c r="K41" s="49"/>
      <c r="L41" s="49"/>
      <c r="M41" s="49"/>
      <c r="N41" s="49"/>
      <c r="O41" s="50"/>
      <c r="P41" s="50"/>
      <c r="Q41" s="49"/>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MD41" s="0"/>
      <c r="AME41" s="0"/>
      <c r="AMF41" s="0"/>
      <c r="AMG41" s="0"/>
      <c r="AMH41" s="0"/>
      <c r="AMI41" s="0"/>
      <c r="AMJ41" s="0"/>
    </row>
    <row r="42" s="24" customFormat="true" ht="50.1" hidden="false" customHeight="true" outlineLevel="0" collapsed="false">
      <c r="A42" s="47"/>
      <c r="B42" s="48"/>
      <c r="C42" s="46"/>
      <c r="D42" s="46"/>
      <c r="E42" s="46"/>
      <c r="F42" s="46"/>
      <c r="G42" s="46"/>
      <c r="H42" s="46"/>
      <c r="I42" s="49"/>
      <c r="J42" s="49"/>
      <c r="K42" s="49"/>
      <c r="L42" s="49"/>
      <c r="M42" s="49"/>
      <c r="N42" s="49"/>
      <c r="O42" s="50"/>
      <c r="P42" s="50"/>
      <c r="Q42" s="49"/>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MD42" s="0"/>
      <c r="AME42" s="0"/>
      <c r="AMF42" s="0"/>
      <c r="AMG42" s="0"/>
      <c r="AMH42" s="0"/>
      <c r="AMI42" s="0"/>
      <c r="AMJ42" s="0"/>
    </row>
    <row r="43" s="24" customFormat="true" ht="50.1" hidden="false" customHeight="true" outlineLevel="0" collapsed="false">
      <c r="A43" s="47"/>
      <c r="B43" s="48"/>
      <c r="C43" s="46"/>
      <c r="D43" s="46"/>
      <c r="E43" s="46"/>
      <c r="F43" s="46"/>
      <c r="G43" s="46"/>
      <c r="H43" s="46"/>
      <c r="I43" s="49"/>
      <c r="J43" s="49"/>
      <c r="K43" s="49"/>
      <c r="L43" s="49"/>
      <c r="M43" s="49"/>
      <c r="N43" s="49"/>
      <c r="O43" s="50"/>
      <c r="P43" s="50"/>
      <c r="Q43" s="49"/>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MD43" s="0"/>
      <c r="AME43" s="0"/>
      <c r="AMF43" s="0"/>
      <c r="AMG43" s="0"/>
      <c r="AMH43" s="0"/>
      <c r="AMI43" s="0"/>
      <c r="AMJ43" s="0"/>
    </row>
    <row r="44" s="24" customFormat="true" ht="50.1" hidden="false" customHeight="true" outlineLevel="0" collapsed="false">
      <c r="A44" s="47"/>
      <c r="B44" s="48"/>
      <c r="C44" s="46"/>
      <c r="D44" s="46"/>
      <c r="E44" s="46"/>
      <c r="F44" s="46"/>
      <c r="G44" s="46"/>
      <c r="H44" s="46"/>
      <c r="I44" s="49"/>
      <c r="J44" s="49"/>
      <c r="K44" s="49"/>
      <c r="L44" s="49"/>
      <c r="M44" s="49"/>
      <c r="N44" s="49"/>
      <c r="O44" s="50"/>
      <c r="P44" s="50"/>
      <c r="Q44" s="49"/>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MD44" s="0"/>
      <c r="AME44" s="0"/>
      <c r="AMF44" s="0"/>
      <c r="AMG44" s="0"/>
      <c r="AMH44" s="0"/>
      <c r="AMI44" s="0"/>
      <c r="AMJ44" s="0"/>
    </row>
    <row r="45" s="24" customFormat="true" ht="50.1" hidden="false" customHeight="true" outlineLevel="0" collapsed="false">
      <c r="A45" s="47"/>
      <c r="B45" s="48"/>
      <c r="C45" s="46"/>
      <c r="D45" s="46"/>
      <c r="E45" s="46"/>
      <c r="F45" s="46"/>
      <c r="G45" s="46"/>
      <c r="H45" s="46"/>
      <c r="I45" s="49"/>
      <c r="J45" s="49"/>
      <c r="K45" s="49"/>
      <c r="L45" s="49"/>
      <c r="M45" s="49"/>
      <c r="N45" s="49"/>
      <c r="O45" s="50"/>
      <c r="P45" s="50"/>
      <c r="Q45" s="49"/>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MD45" s="0"/>
      <c r="AME45" s="0"/>
      <c r="AMF45" s="0"/>
      <c r="AMG45" s="0"/>
      <c r="AMH45" s="0"/>
      <c r="AMI45" s="0"/>
      <c r="AMJ45" s="0"/>
    </row>
    <row r="46" s="24" customFormat="true" ht="50.1" hidden="false" customHeight="true" outlineLevel="0" collapsed="false">
      <c r="A46" s="47"/>
      <c r="B46" s="48"/>
      <c r="C46" s="46"/>
      <c r="D46" s="46"/>
      <c r="E46" s="46"/>
      <c r="F46" s="46"/>
      <c r="G46" s="46"/>
      <c r="H46" s="46"/>
      <c r="I46" s="49"/>
      <c r="J46" s="49"/>
      <c r="K46" s="49"/>
      <c r="L46" s="49"/>
      <c r="M46" s="49"/>
      <c r="N46" s="49"/>
      <c r="O46" s="50"/>
      <c r="P46" s="50"/>
      <c r="Q46" s="49"/>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MD46" s="0"/>
      <c r="AME46" s="0"/>
      <c r="AMF46" s="0"/>
      <c r="AMG46" s="0"/>
      <c r="AMH46" s="0"/>
      <c r="AMI46" s="0"/>
      <c r="AMJ46" s="0"/>
    </row>
    <row r="47" s="24" customFormat="true" ht="50.1" hidden="false" customHeight="true" outlineLevel="0" collapsed="false">
      <c r="A47" s="47"/>
      <c r="B47" s="48"/>
      <c r="C47" s="46"/>
      <c r="D47" s="46"/>
      <c r="E47" s="46"/>
      <c r="F47" s="46"/>
      <c r="G47" s="46"/>
      <c r="H47" s="46"/>
      <c r="I47" s="49"/>
      <c r="J47" s="49"/>
      <c r="K47" s="49"/>
      <c r="L47" s="49"/>
      <c r="M47" s="49"/>
      <c r="N47" s="49"/>
      <c r="O47" s="50"/>
      <c r="P47" s="50"/>
      <c r="Q47" s="49"/>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MD47" s="0"/>
      <c r="AME47" s="0"/>
      <c r="AMF47" s="0"/>
      <c r="AMG47" s="0"/>
      <c r="AMH47" s="0"/>
      <c r="AMI47" s="0"/>
      <c r="AMJ47" s="0"/>
    </row>
    <row r="48" s="24" customFormat="true" ht="50.1" hidden="false" customHeight="true" outlineLevel="0" collapsed="false">
      <c r="A48" s="47"/>
      <c r="B48" s="48"/>
      <c r="C48" s="46"/>
      <c r="D48" s="46"/>
      <c r="E48" s="46"/>
      <c r="F48" s="46"/>
      <c r="G48" s="46"/>
      <c r="H48" s="46"/>
      <c r="I48" s="49"/>
      <c r="J48" s="49"/>
      <c r="K48" s="49"/>
      <c r="L48" s="49"/>
      <c r="M48" s="49"/>
      <c r="N48" s="49"/>
      <c r="O48" s="50"/>
      <c r="P48" s="50"/>
      <c r="Q48" s="49"/>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MD48" s="0"/>
      <c r="AME48" s="0"/>
      <c r="AMF48" s="0"/>
      <c r="AMG48" s="0"/>
      <c r="AMH48" s="0"/>
      <c r="AMI48" s="0"/>
      <c r="AMJ48" s="0"/>
    </row>
    <row r="49" s="24" customFormat="true" ht="50.1" hidden="false" customHeight="true" outlineLevel="0" collapsed="false">
      <c r="A49" s="47"/>
      <c r="B49" s="48"/>
      <c r="C49" s="46"/>
      <c r="D49" s="46"/>
      <c r="E49" s="46"/>
      <c r="F49" s="46"/>
      <c r="G49" s="46"/>
      <c r="H49" s="46"/>
      <c r="I49" s="49"/>
      <c r="J49" s="49"/>
      <c r="K49" s="49"/>
      <c r="L49" s="49"/>
      <c r="M49" s="49"/>
      <c r="N49" s="49"/>
      <c r="O49" s="50"/>
      <c r="P49" s="50"/>
      <c r="Q49" s="49"/>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MD49" s="0"/>
      <c r="AME49" s="0"/>
      <c r="AMF49" s="0"/>
      <c r="AMG49" s="0"/>
      <c r="AMH49" s="0"/>
      <c r="AMI49" s="0"/>
      <c r="AMJ49" s="0"/>
    </row>
    <row r="50" s="24" customFormat="true" ht="50.1" hidden="false" customHeight="true" outlineLevel="0" collapsed="false">
      <c r="A50" s="47"/>
      <c r="B50" s="48"/>
      <c r="C50" s="46"/>
      <c r="D50" s="46"/>
      <c r="E50" s="46"/>
      <c r="F50" s="1"/>
      <c r="G50" s="46"/>
      <c r="H50" s="46"/>
      <c r="I50" s="49"/>
      <c r="J50" s="49"/>
      <c r="K50" s="49"/>
      <c r="L50" s="49"/>
      <c r="M50" s="49"/>
      <c r="N50" s="49"/>
      <c r="O50" s="50"/>
      <c r="P50" s="50"/>
      <c r="Q50" s="49"/>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MD50" s="0"/>
      <c r="AME50" s="0"/>
      <c r="AMF50" s="0"/>
      <c r="AMG50" s="0"/>
      <c r="AMH50" s="0"/>
      <c r="AMI50" s="0"/>
      <c r="AMJ50" s="0"/>
    </row>
    <row r="51" s="1" customFormat="true" ht="50.1" hidden="false" customHeight="true" outlineLevel="0" collapsed="false">
      <c r="B51" s="2"/>
    </row>
    <row r="52" s="1" customFormat="true" ht="50.1" hidden="false" customHeight="true" outlineLevel="0" collapsed="false">
      <c r="B52" s="2"/>
    </row>
    <row r="53" s="1" customFormat="true" ht="50.1" hidden="false" customHeight="true" outlineLevel="0" collapsed="false">
      <c r="B53" s="2"/>
    </row>
    <row r="54" s="1" customFormat="true" ht="50.1" hidden="false" customHeight="true" outlineLevel="0" collapsed="false">
      <c r="B54" s="2"/>
    </row>
    <row r="55" s="1" customFormat="true" ht="50.1" hidden="false" customHeight="true" outlineLevel="0" collapsed="false">
      <c r="B55" s="2"/>
    </row>
    <row r="56" s="1" customFormat="true" ht="50.1" hidden="false" customHeight="true" outlineLevel="0" collapsed="false">
      <c r="B56" s="2"/>
    </row>
    <row r="57" s="1" customFormat="true" ht="50.1" hidden="false" customHeight="true" outlineLevel="0" collapsed="false">
      <c r="B57" s="2"/>
    </row>
    <row r="58" s="1" customFormat="true" ht="50.1" hidden="false" customHeight="true" outlineLevel="0" collapsed="false">
      <c r="B58" s="2"/>
    </row>
    <row r="59" s="1" customFormat="true" ht="50.1" hidden="false" customHeight="true" outlineLevel="0" collapsed="false">
      <c r="B59" s="2"/>
    </row>
    <row r="60" s="1" customFormat="true" ht="50.1" hidden="false" customHeight="true" outlineLevel="0" collapsed="false">
      <c r="B60" s="2"/>
    </row>
    <row r="61" s="1" customFormat="true" ht="50.1" hidden="false" customHeight="true" outlineLevel="0" collapsed="false">
      <c r="B61" s="2"/>
    </row>
    <row r="62" s="1" customFormat="true" ht="50.1" hidden="false" customHeight="true" outlineLevel="0" collapsed="false">
      <c r="B62" s="2"/>
    </row>
    <row r="63" s="1" customFormat="true" ht="50.1" hidden="false" customHeight="true" outlineLevel="0" collapsed="false">
      <c r="B63" s="2"/>
    </row>
    <row r="64" s="1" customFormat="true" ht="50.1" hidden="false" customHeight="true" outlineLevel="0" collapsed="false">
      <c r="B64" s="2"/>
    </row>
    <row r="65" s="1" customFormat="true" ht="50.1" hidden="false" customHeight="true" outlineLevel="0" collapsed="false">
      <c r="B65" s="2"/>
    </row>
    <row r="66" s="1" customFormat="true" ht="50.1" hidden="false" customHeight="true" outlineLevel="0" collapsed="false">
      <c r="B66" s="2"/>
    </row>
    <row r="67" s="1" customFormat="true" ht="50.1" hidden="false" customHeight="true" outlineLevel="0" collapsed="false">
      <c r="B67" s="2"/>
    </row>
    <row r="68" s="1" customFormat="true" ht="50.1" hidden="false" customHeight="true" outlineLevel="0" collapsed="false">
      <c r="B68" s="2"/>
    </row>
    <row r="69" s="1" customFormat="true" ht="50.1" hidden="false" customHeight="true" outlineLevel="0" collapsed="false">
      <c r="B69" s="2"/>
    </row>
    <row r="70" s="1" customFormat="true" ht="50.1" hidden="false" customHeight="true" outlineLevel="0" collapsed="false">
      <c r="B70" s="2"/>
    </row>
    <row r="71" s="1" customFormat="true" ht="50.1" hidden="false" customHeight="true" outlineLevel="0" collapsed="false">
      <c r="B71" s="2"/>
    </row>
    <row r="72" s="1" customFormat="true" ht="50.1" hidden="false" customHeight="true" outlineLevel="0" collapsed="false">
      <c r="B72" s="2"/>
    </row>
    <row r="73" s="1" customFormat="true" ht="50.1" hidden="false" customHeight="true" outlineLevel="0" collapsed="false">
      <c r="B73" s="2"/>
    </row>
    <row r="74" s="1" customFormat="true" ht="50.1" hidden="false" customHeight="true" outlineLevel="0" collapsed="false">
      <c r="B74" s="2"/>
    </row>
    <row r="75" s="1" customFormat="true" ht="50.1" hidden="false" customHeight="true" outlineLevel="0" collapsed="false">
      <c r="B75" s="2"/>
    </row>
    <row r="76" s="1" customFormat="true" ht="50.1" hidden="false" customHeight="true" outlineLevel="0" collapsed="false">
      <c r="B76" s="2"/>
    </row>
    <row r="77" s="1" customFormat="true" ht="50.1" hidden="false" customHeight="true" outlineLevel="0" collapsed="false">
      <c r="B77" s="2"/>
    </row>
    <row r="78" s="1" customFormat="true" ht="50.1" hidden="false" customHeight="true" outlineLevel="0" collapsed="false">
      <c r="B78" s="2"/>
    </row>
    <row r="79" s="1" customFormat="true" ht="50.1" hidden="false" customHeight="true" outlineLevel="0" collapsed="false">
      <c r="B79" s="2"/>
    </row>
    <row r="80" s="1" customFormat="true" ht="50.1" hidden="false" customHeight="true" outlineLevel="0" collapsed="false">
      <c r="B80" s="2"/>
    </row>
    <row r="81" s="1" customFormat="true" ht="50.1" hidden="false" customHeight="true" outlineLevel="0" collapsed="false">
      <c r="B81" s="2"/>
    </row>
    <row r="82" s="1" customFormat="true" ht="50.1" hidden="false" customHeight="true" outlineLevel="0" collapsed="false">
      <c r="B82" s="2"/>
    </row>
    <row r="83" s="1" customFormat="true" ht="50.1" hidden="false" customHeight="true" outlineLevel="0" collapsed="false">
      <c r="B83" s="2"/>
    </row>
    <row r="84" s="1" customFormat="true" ht="50.1" hidden="false" customHeight="true" outlineLevel="0" collapsed="false">
      <c r="B84" s="2"/>
    </row>
    <row r="85" s="1" customFormat="true" ht="50.1" hidden="false" customHeight="true" outlineLevel="0" collapsed="false">
      <c r="B85" s="2"/>
    </row>
    <row r="86" s="1" customFormat="true" ht="50.1" hidden="false" customHeight="true" outlineLevel="0" collapsed="false">
      <c r="B86" s="2"/>
    </row>
    <row r="87" s="1" customFormat="true" ht="50.1" hidden="false" customHeight="true" outlineLevel="0" collapsed="false">
      <c r="B87" s="2"/>
    </row>
    <row r="88" s="1" customFormat="true" ht="50.1" hidden="false" customHeight="true" outlineLevel="0" collapsed="false">
      <c r="B88" s="2"/>
    </row>
    <row r="89" s="1" customFormat="true" ht="50.1" hidden="false" customHeight="true" outlineLevel="0" collapsed="false">
      <c r="B89" s="2"/>
    </row>
    <row r="90" s="1" customFormat="true" ht="50.1" hidden="false" customHeight="true" outlineLevel="0" collapsed="false">
      <c r="B90" s="2"/>
    </row>
    <row r="91" s="1" customFormat="true" ht="50.1" hidden="false" customHeight="true" outlineLevel="0" collapsed="false">
      <c r="B91" s="2"/>
    </row>
    <row r="92" s="1" customFormat="true" ht="50.1" hidden="false" customHeight="true" outlineLevel="0" collapsed="false">
      <c r="B92" s="2"/>
    </row>
    <row r="93" s="1" customFormat="true" ht="50.1" hidden="false" customHeight="true" outlineLevel="0" collapsed="false">
      <c r="B93" s="2"/>
    </row>
    <row r="94" s="1" customFormat="true" ht="50.1" hidden="false" customHeight="true" outlineLevel="0" collapsed="false">
      <c r="B94" s="2"/>
    </row>
    <row r="95" s="1" customFormat="true" ht="50.1" hidden="false" customHeight="true" outlineLevel="0" collapsed="false">
      <c r="B95" s="2"/>
    </row>
    <row r="96" s="1" customFormat="true" ht="50.1" hidden="false" customHeight="true" outlineLevel="0" collapsed="false">
      <c r="B96" s="2"/>
    </row>
    <row r="97" s="1" customFormat="true" ht="50.1" hidden="false" customHeight="true" outlineLevel="0" collapsed="false">
      <c r="B97" s="2"/>
    </row>
    <row r="98" s="1" customFormat="true" ht="50.1" hidden="false" customHeight="true" outlineLevel="0" collapsed="false">
      <c r="B98" s="2"/>
    </row>
    <row r="99" s="1" customFormat="true" ht="50.1" hidden="false" customHeight="true" outlineLevel="0" collapsed="false">
      <c r="B99" s="2"/>
    </row>
    <row r="100" s="1" customFormat="true" ht="50.1" hidden="false" customHeight="true" outlineLevel="0" collapsed="false">
      <c r="B100" s="2"/>
    </row>
    <row r="101" s="1" customFormat="true" ht="50.1" hidden="false" customHeight="true" outlineLevel="0" collapsed="false">
      <c r="B101" s="2"/>
    </row>
    <row r="102" s="1" customFormat="true" ht="50.1" hidden="false" customHeight="true" outlineLevel="0" collapsed="false">
      <c r="B102" s="2"/>
    </row>
    <row r="103" s="1" customFormat="true" ht="50.1" hidden="false" customHeight="true" outlineLevel="0" collapsed="false">
      <c r="B103" s="2"/>
    </row>
    <row r="104" s="1" customFormat="true" ht="50.1" hidden="false" customHeight="true" outlineLevel="0" collapsed="false">
      <c r="B104" s="2"/>
    </row>
  </sheetData>
  <mergeCells count="55">
    <mergeCell ref="B1:F1"/>
    <mergeCell ref="B2:C2"/>
    <mergeCell ref="B3:C3"/>
    <mergeCell ref="D3:E3"/>
    <mergeCell ref="H3:J3"/>
    <mergeCell ref="B4:C4"/>
    <mergeCell ref="D4:E4"/>
    <mergeCell ref="H4:J4"/>
    <mergeCell ref="B5:C5"/>
    <mergeCell ref="D5:E5"/>
    <mergeCell ref="H5:J5"/>
    <mergeCell ref="B6:C6"/>
    <mergeCell ref="D6:E6"/>
    <mergeCell ref="H6:J6"/>
    <mergeCell ref="B7:C7"/>
    <mergeCell ref="D7:E7"/>
    <mergeCell ref="H7:J7"/>
    <mergeCell ref="B8:C8"/>
    <mergeCell ref="D8:E8"/>
    <mergeCell ref="H8:J8"/>
    <mergeCell ref="B9:C9"/>
    <mergeCell ref="D9:E9"/>
    <mergeCell ref="B10:C10"/>
    <mergeCell ref="B11:F11"/>
    <mergeCell ref="B17:G17"/>
    <mergeCell ref="U21:AS21"/>
    <mergeCell ref="U22:AS22"/>
    <mergeCell ref="U23:AS23"/>
    <mergeCell ref="U24:AS24"/>
    <mergeCell ref="U25:AS25"/>
    <mergeCell ref="U26:AS26"/>
    <mergeCell ref="U27:AS27"/>
    <mergeCell ref="U28:AS28"/>
    <mergeCell ref="U29:AS29"/>
    <mergeCell ref="U30:AS30"/>
    <mergeCell ref="U31:AS31"/>
    <mergeCell ref="U32:AS32"/>
    <mergeCell ref="U33:AS33"/>
    <mergeCell ref="U34:AS34"/>
    <mergeCell ref="U35:AS35"/>
    <mergeCell ref="R36:AQ36"/>
    <mergeCell ref="R37:AQ37"/>
    <mergeCell ref="R38:AQ38"/>
    <mergeCell ref="R39:AQ39"/>
    <mergeCell ref="R40:AQ40"/>
    <mergeCell ref="R41:AQ41"/>
    <mergeCell ref="R42:AQ42"/>
    <mergeCell ref="R43:AQ43"/>
    <mergeCell ref="R44:AQ44"/>
    <mergeCell ref="R45:AQ45"/>
    <mergeCell ref="R46:AQ46"/>
    <mergeCell ref="R47:AQ47"/>
    <mergeCell ref="R48:AQ48"/>
    <mergeCell ref="R49:AQ49"/>
    <mergeCell ref="R50:AQ50"/>
  </mergeCells>
  <dataValidations count="1">
    <dataValidation allowBlank="true" operator="between" showDropDown="false" showErrorMessage="true" showInputMessage="true" sqref="Q36:Q50" type="list">
      <formula1>SnowHardness</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false" showOutlineSymbols="true" defaultGridColor="true" view="normal" topLeftCell="A1" colorId="64" zoomScale="40" zoomScaleNormal="40" zoomScalePageLayoutView="100" workbookViewId="0">
      <selection pane="topLeft" activeCell="H14" activeCellId="0" sqref="H14"/>
    </sheetView>
  </sheetViews>
  <sheetFormatPr defaultRowHeight="26.8" zeroHeight="false" outlineLevelRow="0" outlineLevelCol="0"/>
  <cols>
    <col collapsed="false" customWidth="true" hidden="false" outlineLevel="0" max="1" min="1" style="51" width="61.19"/>
    <col collapsed="false" customWidth="true" hidden="false" outlineLevel="0" max="2" min="2" style="52" width="99.5"/>
    <col collapsed="false" customWidth="true" hidden="false" outlineLevel="0" max="4" min="3" style="51" width="30.85"/>
    <col collapsed="false" customWidth="true" hidden="false" outlineLevel="0" max="5" min="5" style="51" width="72.21"/>
    <col collapsed="false" customWidth="true" hidden="false" outlineLevel="0" max="6" min="6" style="51" width="61.74"/>
    <col collapsed="false" customWidth="true" hidden="false" outlineLevel="0" max="7" min="7" style="53" width="30.85"/>
    <col collapsed="false" customWidth="true" hidden="false" outlineLevel="0" max="1025" min="8" style="51" width="30.85"/>
  </cols>
  <sheetData>
    <row r="1" customFormat="false" ht="50.4" hidden="false" customHeight="true" outlineLevel="0" collapsed="false">
      <c r="A1" s="3" t="str">
        <f aca="false">'Global data DD.MM.YY'!A1</f>
        <v>Snow Pits Dome Fuji 2018/2019</v>
      </c>
      <c r="B1" s="4" t="s">
        <v>69</v>
      </c>
      <c r="C1" s="4"/>
      <c r="D1" s="4"/>
      <c r="E1" s="4"/>
      <c r="F1" s="4"/>
    </row>
    <row r="2" customFormat="false" ht="146.25" hidden="false" customHeight="true" outlineLevel="0" collapsed="false">
      <c r="A2" s="9" t="str">
        <f aca="false">'Global data DD.MM.YY'!A2</f>
        <v>Potential use of the pit
SP: Snow Physic
R: Radar
ST: Satellite
MB: Mass Balance</v>
      </c>
      <c r="B2" s="10" t="str">
        <f aca="false">'Global data DD.MM.YY'!B2</f>
        <v>SP</v>
      </c>
      <c r="C2" s="10"/>
    </row>
    <row r="3" customFormat="false" ht="50.4" hidden="false" customHeight="true" outlineLevel="0" collapsed="false">
      <c r="A3" s="11" t="str">
        <f aca="false">'Global data DD.MM.YY'!A3</f>
        <v>Closest Point on Japanese Traverse</v>
      </c>
      <c r="B3" s="12" t="str">
        <f aca="false">'Global data DD.MM.YY'!B3</f>
        <v>MD302</v>
      </c>
      <c r="C3" s="12"/>
    </row>
    <row r="4" customFormat="false" ht="50.4" hidden="false" customHeight="true" outlineLevel="0" collapsed="false">
      <c r="A4" s="15" t="str">
        <f aca="false">'Global data DD.MM.YY'!A4</f>
        <v>South position (decimal)</v>
      </c>
      <c r="B4" s="12" t="n">
        <f aca="false">'Global data DD.MM.YY'!B4</f>
        <v>73.456443</v>
      </c>
      <c r="C4" s="12"/>
    </row>
    <row r="5" customFormat="false" ht="50.4" hidden="false" customHeight="true" outlineLevel="0" collapsed="false">
      <c r="A5" s="15" t="str">
        <f aca="false">'Global data DD.MM.YY'!A5</f>
        <v>East position (decimal)</v>
      </c>
      <c r="B5" s="12" t="n">
        <f aca="false">'Global data DD.MM.YY'!B5</f>
        <v>43.209434</v>
      </c>
      <c r="C5" s="12"/>
    </row>
    <row r="6" customFormat="false" ht="50.4" hidden="false" customHeight="true" outlineLevel="0" collapsed="false">
      <c r="A6" s="15" t="str">
        <f aca="false">'Global data DD.MM.YY'!A6</f>
        <v>Altitude (m a.s.l.)</v>
      </c>
      <c r="B6" s="12" t="n">
        <f aca="false">'Global data DD.MM.YY'!B6</f>
        <v>0</v>
      </c>
      <c r="C6" s="12"/>
    </row>
    <row r="7" customFormat="false" ht="50.4" hidden="false" customHeight="true" outlineLevel="0" collapsed="false">
      <c r="A7" s="16" t="str">
        <f aca="false">'Global data DD.MM.YY'!A7</f>
        <v>Date (DD.MM.YY)</v>
      </c>
      <c r="B7" s="17" t="str">
        <f aca="false">'Global data DD.MM.YY'!B7</f>
        <v>28.11.18</v>
      </c>
      <c r="C7" s="17"/>
    </row>
    <row r="8" customFormat="false" ht="50.4" hidden="false" customHeight="true" outlineLevel="0" collapsed="false">
      <c r="A8" s="20" t="str">
        <f aca="false">'Global data DD.MM.YY'!A8</f>
        <v>Time UTC start</v>
      </c>
      <c r="B8" s="21" t="n">
        <f aca="false">'Global data DD.MM.YY'!B8</f>
        <v>0.75</v>
      </c>
      <c r="C8" s="21"/>
    </row>
    <row r="9" customFormat="false" ht="50.4" hidden="false" customHeight="true" outlineLevel="0" collapsed="false">
      <c r="A9" s="20" t="str">
        <f aca="false">'Global data DD.MM.YY'!A9</f>
        <v>Time UTC end</v>
      </c>
      <c r="B9" s="21" t="n">
        <f aca="false">'Global data DD.MM.YY'!B9</f>
        <v>0.8125</v>
      </c>
      <c r="C9" s="21"/>
    </row>
    <row r="10" customFormat="false" ht="50.4" hidden="false" customHeight="true" outlineLevel="0" collapsed="false">
      <c r="A10" s="20" t="str">
        <f aca="false">'Global data DD.MM.YY'!A10</f>
        <v>Observer(s)</v>
      </c>
      <c r="B10" s="21" t="str">
        <f aca="false">'Global data DD.MM.YY'!B10</f>
        <v>JCG</v>
      </c>
      <c r="C10" s="21"/>
    </row>
    <row r="11" customFormat="false" ht="99.35" hidden="false" customHeight="true" outlineLevel="0" collapsed="false">
      <c r="A11" s="25" t="str">
        <f aca="false">'Global data DD.MM.YY'!A11</f>
        <v>General comments (weather, clouds, other remarks)</v>
      </c>
      <c r="B11" s="54" t="s">
        <v>70</v>
      </c>
      <c r="C11" s="54"/>
      <c r="D11" s="54"/>
      <c r="E11" s="54"/>
      <c r="F11" s="54"/>
    </row>
    <row r="13" customFormat="false" ht="29.15" hidden="false" customHeight="false" outlineLevel="0" collapsed="false">
      <c r="A13" s="55" t="s">
        <v>71</v>
      </c>
      <c r="B13" s="55" t="s">
        <v>72</v>
      </c>
      <c r="C13" s="55" t="s">
        <v>73</v>
      </c>
      <c r="D13" s="55" t="s">
        <v>74</v>
      </c>
      <c r="E13" s="55" t="s">
        <v>75</v>
      </c>
      <c r="F13" s="55" t="s">
        <v>76</v>
      </c>
      <c r="G13" s="53" t="s">
        <v>77</v>
      </c>
    </row>
    <row r="14" customFormat="false" ht="29.15" hidden="false" customHeight="false" outlineLevel="0" collapsed="false">
      <c r="A14" s="55" t="n">
        <v>1</v>
      </c>
      <c r="B14" s="55" t="s">
        <v>78</v>
      </c>
      <c r="C14" s="55" t="n">
        <v>518.7</v>
      </c>
      <c r="D14" s="55" t="n">
        <v>50.31</v>
      </c>
      <c r="E14" s="55" t="n">
        <v>49.2</v>
      </c>
      <c r="F14" s="55"/>
      <c r="G14" s="53" t="n">
        <f aca="false">AVERAGE('SMP Data details'!Q15:Q23)</f>
        <v>6.96102023506604</v>
      </c>
    </row>
    <row r="15" customFormat="false" ht="29.15" hidden="false" customHeight="false" outlineLevel="0" collapsed="false">
      <c r="A15" s="55" t="n">
        <v>2</v>
      </c>
      <c r="B15" s="55" t="s">
        <v>78</v>
      </c>
      <c r="C15" s="55" t="n">
        <v>475.5</v>
      </c>
      <c r="D15" s="55" t="n">
        <v>47.02</v>
      </c>
      <c r="E15" s="55" t="n">
        <v>41.1</v>
      </c>
      <c r="F15" s="55"/>
    </row>
    <row r="16" customFormat="false" ht="29.15" hidden="false" customHeight="false" outlineLevel="0" collapsed="false">
      <c r="A16" s="55" t="n">
        <v>3</v>
      </c>
      <c r="B16" s="55" t="s">
        <v>78</v>
      </c>
      <c r="C16" s="55" t="n">
        <v>545.5</v>
      </c>
      <c r="D16" s="55" t="n">
        <v>52.27</v>
      </c>
      <c r="E16" s="55" t="n">
        <v>54.8</v>
      </c>
      <c r="F16" s="55"/>
    </row>
    <row r="17" customFormat="false" ht="29.15" hidden="false" customHeight="false" outlineLevel="0" collapsed="false">
      <c r="A17" s="55" t="n">
        <v>4</v>
      </c>
      <c r="B17" s="55" t="s">
        <v>79</v>
      </c>
      <c r="C17" s="55" t="n">
        <v>300.5</v>
      </c>
      <c r="D17" s="55" t="n">
        <v>31.74</v>
      </c>
      <c r="E17" s="55" t="n">
        <v>17.9</v>
      </c>
      <c r="F17" s="55" t="s">
        <v>80</v>
      </c>
      <c r="G17" s="53" t="n">
        <f aca="false">AVERAGE('SMP Data details'!C15:C23)</f>
        <v>4.90667636011148</v>
      </c>
    </row>
    <row r="18" customFormat="false" ht="29.15" hidden="false" customHeight="false" outlineLevel="0" collapsed="false">
      <c r="A18" s="55" t="n">
        <v>5</v>
      </c>
      <c r="B18" s="55" t="s">
        <v>81</v>
      </c>
      <c r="C18" s="55" t="n">
        <v>343.3</v>
      </c>
      <c r="D18" s="55" t="n">
        <v>35.8</v>
      </c>
      <c r="E18" s="55" t="n">
        <v>22.3</v>
      </c>
      <c r="F18" s="55" t="s">
        <v>80</v>
      </c>
      <c r="G18" s="53" t="n">
        <f aca="false">AVERAGE('SMP Data details'!C24:C31)</f>
        <v>5.0898173391494</v>
      </c>
    </row>
    <row r="19" customFormat="false" ht="29.15" hidden="false" customHeight="false" outlineLevel="0" collapsed="false">
      <c r="A19" s="55" t="n">
        <v>6</v>
      </c>
      <c r="B19" s="55" t="s">
        <v>82</v>
      </c>
      <c r="C19" s="55" t="n">
        <v>332.3</v>
      </c>
      <c r="D19" s="55" t="n">
        <v>34.78</v>
      </c>
      <c r="E19" s="55" t="n">
        <v>21.1</v>
      </c>
      <c r="F19" s="55" t="s">
        <v>80</v>
      </c>
      <c r="G19" s="53" t="n">
        <f aca="false">AVERAGE('SMP Data details'!C32:C39)</f>
        <v>6.42505452562705</v>
      </c>
    </row>
    <row r="20" customFormat="false" ht="29.15" hidden="false" customHeight="false" outlineLevel="0" collapsed="false">
      <c r="A20" s="55" t="n">
        <v>7</v>
      </c>
      <c r="B20" s="55" t="s">
        <v>83</v>
      </c>
      <c r="C20" s="55" t="n">
        <v>342</v>
      </c>
      <c r="D20" s="55" t="n">
        <v>35.68</v>
      </c>
      <c r="E20" s="55" t="n">
        <v>22.1</v>
      </c>
      <c r="F20" s="55" t="s">
        <v>80</v>
      </c>
      <c r="G20" s="53" t="n">
        <f aca="false">AVERAGE('SMP Data details'!C40:C47)</f>
        <v>7.11220010905126</v>
      </c>
    </row>
    <row r="21" customFormat="false" ht="29.15" hidden="false" customHeight="false" outlineLevel="0" collapsed="false">
      <c r="A21" s="55" t="n">
        <v>8</v>
      </c>
      <c r="B21" s="55" t="s">
        <v>84</v>
      </c>
      <c r="C21" s="55" t="n">
        <v>346.1</v>
      </c>
      <c r="D21" s="55" t="n">
        <v>36.06</v>
      </c>
      <c r="E21" s="55" t="n">
        <v>22.6</v>
      </c>
      <c r="F21" s="55" t="s">
        <v>80</v>
      </c>
      <c r="G21" s="53" t="n">
        <f aca="false">AVERAGE('SMP Data details'!C48:C55)</f>
        <v>7.10032715376227</v>
      </c>
    </row>
    <row r="22" customFormat="false" ht="29.15" hidden="false" customHeight="false" outlineLevel="0" collapsed="false">
      <c r="A22" s="55" t="n">
        <v>9</v>
      </c>
      <c r="B22" s="55" t="s">
        <v>85</v>
      </c>
      <c r="C22" s="55" t="n">
        <v>530.9</v>
      </c>
      <c r="D22" s="55" t="n">
        <v>51.21</v>
      </c>
      <c r="E22" s="55" t="n">
        <v>51.7</v>
      </c>
      <c r="F22" s="55" t="s">
        <v>86</v>
      </c>
      <c r="G22" s="53" t="n">
        <f aca="false">AVERAGE('SMP Data details'!Q15:Q39)</f>
        <v>6.97434242093784</v>
      </c>
    </row>
    <row r="23" customFormat="false" ht="29.15" hidden="false" customHeight="false" outlineLevel="0" collapsed="false">
      <c r="A23" s="55" t="n">
        <v>10</v>
      </c>
      <c r="B23" s="55" t="s">
        <v>87</v>
      </c>
      <c r="C23" s="55" t="n">
        <v>427</v>
      </c>
      <c r="D23" s="55" t="n">
        <v>43.12</v>
      </c>
      <c r="E23" s="55" t="n">
        <v>33.2</v>
      </c>
      <c r="F23" s="55" t="s">
        <v>86</v>
      </c>
      <c r="G23" s="53" t="n">
        <f aca="false">AVERAGE('SMP Data details'!Q39:Q95)</f>
        <v>7.47048537373969</v>
      </c>
    </row>
    <row r="24" customFormat="false" ht="29.15" hidden="false" customHeight="false" outlineLevel="0" collapsed="false">
      <c r="A24" s="55" t="n">
        <v>11</v>
      </c>
      <c r="B24" s="55" t="s">
        <v>88</v>
      </c>
      <c r="C24" s="55" t="n">
        <v>449</v>
      </c>
      <c r="D24" s="55" t="n">
        <v>44.92</v>
      </c>
      <c r="E24" s="55" t="n">
        <v>36.6</v>
      </c>
      <c r="F24" s="55" t="s">
        <v>86</v>
      </c>
      <c r="G24" s="53" t="n">
        <f aca="false">AVERAGE('SMP Data details'!Q95:Q159)</f>
        <v>9.58409277745156</v>
      </c>
    </row>
    <row r="25" customFormat="false" ht="29.15" hidden="false" customHeight="false" outlineLevel="0" collapsed="false">
      <c r="A25" s="55" t="n">
        <v>12</v>
      </c>
      <c r="B25" s="55" t="s">
        <v>89</v>
      </c>
      <c r="C25" s="55" t="n">
        <v>357</v>
      </c>
      <c r="D25" s="55" t="n">
        <v>37.05</v>
      </c>
      <c r="E25" s="55" t="n">
        <v>23.8</v>
      </c>
      <c r="F25" s="55" t="s">
        <v>86</v>
      </c>
    </row>
    <row r="1048575" customFormat="false" ht="12.8" hidden="false" customHeight="true" outlineLevel="0" collapsed="false"/>
    <row r="1048576" customFormat="false" ht="12.8" hidden="false" customHeight="true" outlineLevel="0" collapsed="false"/>
  </sheetData>
  <mergeCells count="11">
    <mergeCell ref="B1:F1"/>
    <mergeCell ref="B2:C2"/>
    <mergeCell ref="B3:C3"/>
    <mergeCell ref="B4:C4"/>
    <mergeCell ref="B5:C5"/>
    <mergeCell ref="B6:C6"/>
    <mergeCell ref="B7:C7"/>
    <mergeCell ref="B8:C8"/>
    <mergeCell ref="B9:C9"/>
    <mergeCell ref="B10:C10"/>
    <mergeCell ref="B11:F1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Q174"/>
  <sheetViews>
    <sheetView showFormulas="false" showGridLines="true" showRowColHeaders="true" showZeros="true" rightToLeft="false" tabSelected="false" showOutlineSymbols="true" defaultGridColor="true" view="normal" topLeftCell="A1" colorId="64" zoomScale="40" zoomScaleNormal="40" zoomScalePageLayoutView="100" workbookViewId="0">
      <selection pane="topLeft" activeCell="Q15" activeCellId="0" sqref="Q15"/>
    </sheetView>
  </sheetViews>
  <sheetFormatPr defaultRowHeight="29.15" zeroHeight="false" outlineLevelRow="0" outlineLevelCol="0"/>
  <cols>
    <col collapsed="false" customWidth="true" hidden="false" outlineLevel="0" max="1" min="1" style="51" width="61.19"/>
    <col collapsed="false" customWidth="true" hidden="false" outlineLevel="0" max="2" min="2" style="52" width="47.4"/>
    <col collapsed="false" customWidth="true" hidden="false" outlineLevel="0" max="3" min="3" style="51" width="44.38"/>
    <col collapsed="false" customWidth="true" hidden="false" outlineLevel="0" max="4" min="4" style="52" width="30.85"/>
    <col collapsed="false" customWidth="true" hidden="false" outlineLevel="0" max="5" min="5" style="56" width="30.85"/>
    <col collapsed="false" customWidth="true" hidden="false" outlineLevel="0" max="6" min="6" style="57" width="30.85"/>
    <col collapsed="false" customWidth="true" hidden="false" outlineLevel="0" max="7" min="7" style="52" width="30.85"/>
    <col collapsed="false" customWidth="true" hidden="false" outlineLevel="0" max="8" min="8" style="56" width="30.85"/>
    <col collapsed="false" customWidth="true" hidden="false" outlineLevel="0" max="9" min="9" style="57" width="30.85"/>
    <col collapsed="false" customWidth="true" hidden="false" outlineLevel="0" max="10" min="10" style="55" width="30.85"/>
    <col collapsed="false" customWidth="true" hidden="false" outlineLevel="0" max="11" min="11" style="56" width="30.85"/>
    <col collapsed="false" customWidth="true" hidden="false" outlineLevel="0" max="12" min="12" style="57" width="30.85"/>
    <col collapsed="false" customWidth="true" hidden="false" outlineLevel="0" max="13" min="13" style="55" width="30.85"/>
    <col collapsed="false" customWidth="true" hidden="false" outlineLevel="0" max="14" min="14" style="56" width="30.85"/>
    <col collapsed="false" customWidth="true" hidden="false" outlineLevel="0" max="15" min="15" style="57" width="30.85"/>
    <col collapsed="false" customWidth="true" hidden="false" outlineLevel="0" max="16" min="16" style="53" width="30.85"/>
    <col collapsed="false" customWidth="true" hidden="false" outlineLevel="0" max="1025" min="17" style="51" width="30.85"/>
  </cols>
  <sheetData>
    <row r="1" customFormat="false" ht="50.4" hidden="false" customHeight="true" outlineLevel="0" collapsed="false">
      <c r="A1" s="3" t="str">
        <f aca="false">'Global data DD.MM.YY'!A1</f>
        <v>Snow Pits Dome Fuji 2018/2019</v>
      </c>
      <c r="B1" s="4" t="s">
        <v>69</v>
      </c>
      <c r="C1" s="4"/>
      <c r="D1" s="4"/>
      <c r="E1" s="4"/>
      <c r="F1" s="4"/>
    </row>
    <row r="2" customFormat="false" ht="146.25" hidden="false" customHeight="true" outlineLevel="0" collapsed="false">
      <c r="A2" s="9" t="str">
        <f aca="false">'Global data DD.MM.YY'!A2</f>
        <v>Potential use of the pit
SP: Snow Physic
R: Radar
ST: Satellite
MB: Mass Balance</v>
      </c>
      <c r="B2" s="10" t="str">
        <f aca="false">'Global data DD.MM.YY'!B2</f>
        <v>SP</v>
      </c>
      <c r="C2" s="10"/>
    </row>
    <row r="3" customFormat="false" ht="50.4" hidden="false" customHeight="true" outlineLevel="0" collapsed="false">
      <c r="A3" s="11" t="str">
        <f aca="false">'Global data DD.MM.YY'!A3</f>
        <v>Closest Point on Japanese Traverse</v>
      </c>
      <c r="B3" s="12" t="str">
        <f aca="false">'Global data DD.MM.YY'!B3</f>
        <v>MD302</v>
      </c>
      <c r="C3" s="12"/>
    </row>
    <row r="4" customFormat="false" ht="50.4" hidden="false" customHeight="true" outlineLevel="0" collapsed="false">
      <c r="A4" s="15" t="str">
        <f aca="false">'Global data DD.MM.YY'!A4</f>
        <v>South position (decimal)</v>
      </c>
      <c r="B4" s="12" t="n">
        <f aca="false">'Global data DD.MM.YY'!B4</f>
        <v>73.456443</v>
      </c>
      <c r="C4" s="12"/>
    </row>
    <row r="5" customFormat="false" ht="50.4" hidden="false" customHeight="true" outlineLevel="0" collapsed="false">
      <c r="A5" s="15" t="str">
        <f aca="false">'Global data DD.MM.YY'!A5</f>
        <v>East position (decimal)</v>
      </c>
      <c r="B5" s="12" t="n">
        <f aca="false">'Global data DD.MM.YY'!B5</f>
        <v>43.209434</v>
      </c>
      <c r="C5" s="12"/>
    </row>
    <row r="6" customFormat="false" ht="50.4" hidden="false" customHeight="true" outlineLevel="0" collapsed="false">
      <c r="A6" s="15" t="str">
        <f aca="false">'Global data DD.MM.YY'!A6</f>
        <v>Altitude (m a.s.l.)</v>
      </c>
      <c r="B6" s="12" t="n">
        <f aca="false">'Global data DD.MM.YY'!B6</f>
        <v>0</v>
      </c>
      <c r="C6" s="12"/>
    </row>
    <row r="7" customFormat="false" ht="50.4" hidden="false" customHeight="true" outlineLevel="0" collapsed="false">
      <c r="A7" s="16" t="str">
        <f aca="false">'Global data DD.MM.YY'!A7</f>
        <v>Date (DD.MM.YY)</v>
      </c>
      <c r="B7" s="17" t="str">
        <f aca="false">'Global data DD.MM.YY'!B7</f>
        <v>28.11.18</v>
      </c>
      <c r="C7" s="17"/>
    </row>
    <row r="8" customFormat="false" ht="50.4" hidden="false" customHeight="true" outlineLevel="0" collapsed="false">
      <c r="A8" s="20" t="str">
        <f aca="false">'Global data DD.MM.YY'!A8</f>
        <v>Time UTC start</v>
      </c>
      <c r="B8" s="21" t="n">
        <f aca="false">'Global data DD.MM.YY'!B8</f>
        <v>0.75</v>
      </c>
      <c r="C8" s="21"/>
    </row>
    <row r="9" customFormat="false" ht="50.4" hidden="false" customHeight="true" outlineLevel="0" collapsed="false">
      <c r="A9" s="20" t="str">
        <f aca="false">'Global data DD.MM.YY'!A9</f>
        <v>Time UTC end</v>
      </c>
      <c r="B9" s="21" t="n">
        <f aca="false">'Global data DD.MM.YY'!B9</f>
        <v>0.8125</v>
      </c>
      <c r="C9" s="21"/>
    </row>
    <row r="10" customFormat="false" ht="50.4" hidden="false" customHeight="true" outlineLevel="0" collapsed="false">
      <c r="A10" s="20" t="str">
        <f aca="false">'Global data DD.MM.YY'!A10</f>
        <v>Observer(s)</v>
      </c>
      <c r="B10" s="21" t="str">
        <f aca="false">'Global data DD.MM.YY'!B10</f>
        <v>JCG</v>
      </c>
      <c r="C10" s="21"/>
    </row>
    <row r="11" customFormat="false" ht="93.7" hidden="false" customHeight="true" outlineLevel="0" collapsed="false">
      <c r="A11" s="58" t="str">
        <f aca="false">'Global data DD.MM.YY'!A11</f>
        <v>General comments (weather, clouds, other remarks)</v>
      </c>
      <c r="B11" s="54"/>
      <c r="C11" s="54"/>
      <c r="D11" s="54"/>
      <c r="E11" s="54"/>
      <c r="F11" s="54"/>
    </row>
    <row r="12" customFormat="false" ht="93.7" hidden="false" customHeight="true" outlineLevel="0" collapsed="false">
      <c r="A12" s="58" t="s">
        <v>90</v>
      </c>
      <c r="B12" s="54" t="s">
        <v>91</v>
      </c>
      <c r="C12" s="54" t="s">
        <v>92</v>
      </c>
      <c r="D12" s="59" t="s">
        <v>90</v>
      </c>
      <c r="E12" s="56" t="s">
        <v>91</v>
      </c>
      <c r="F12" s="57" t="s">
        <v>92</v>
      </c>
      <c r="G12" s="59" t="s">
        <v>90</v>
      </c>
      <c r="H12" s="56" t="s">
        <v>91</v>
      </c>
      <c r="I12" s="57" t="s">
        <v>92</v>
      </c>
      <c r="J12" s="55" t="s">
        <v>90</v>
      </c>
      <c r="K12" s="56" t="s">
        <v>91</v>
      </c>
      <c r="L12" s="57" t="s">
        <v>92</v>
      </c>
      <c r="M12" s="55" t="s">
        <v>90</v>
      </c>
      <c r="N12" s="56" t="s">
        <v>91</v>
      </c>
      <c r="O12" s="57" t="s">
        <v>92</v>
      </c>
      <c r="P12" s="60" t="s">
        <v>93</v>
      </c>
      <c r="Q12" s="61" t="s">
        <v>94</v>
      </c>
    </row>
    <row r="13" customFormat="false" ht="93.7" hidden="false" customHeight="true" outlineLevel="0" collapsed="false">
      <c r="A13" s="58" t="s">
        <v>95</v>
      </c>
      <c r="B13" s="54" t="s">
        <v>96</v>
      </c>
      <c r="C13" s="54" t="s">
        <v>96</v>
      </c>
      <c r="D13" s="62" t="s">
        <v>97</v>
      </c>
      <c r="E13" s="56" t="s">
        <v>96</v>
      </c>
      <c r="F13" s="57" t="s">
        <v>96</v>
      </c>
      <c r="G13" s="62" t="s">
        <v>98</v>
      </c>
      <c r="H13" s="56" t="s">
        <v>96</v>
      </c>
      <c r="I13" s="57" t="s">
        <v>96</v>
      </c>
      <c r="J13" s="55" t="s">
        <v>99</v>
      </c>
      <c r="K13" s="56" t="s">
        <v>96</v>
      </c>
      <c r="L13" s="57" t="s">
        <v>96</v>
      </c>
      <c r="M13" s="55" t="s">
        <v>100</v>
      </c>
      <c r="N13" s="56" t="s">
        <v>96</v>
      </c>
      <c r="O13" s="57" t="s">
        <v>96</v>
      </c>
    </row>
    <row r="14" customFormat="false" ht="29.15" hidden="false" customHeight="false" outlineLevel="0" collapsed="false">
      <c r="A14" s="55" t="s">
        <v>101</v>
      </c>
      <c r="B14" s="56" t="s">
        <v>102</v>
      </c>
      <c r="C14" s="57" t="s">
        <v>103</v>
      </c>
      <c r="D14" s="52" t="s">
        <v>101</v>
      </c>
      <c r="E14" s="56" t="s">
        <v>102</v>
      </c>
      <c r="F14" s="57" t="s">
        <v>59</v>
      </c>
      <c r="G14" s="52" t="s">
        <v>101</v>
      </c>
      <c r="H14" s="56" t="s">
        <v>102</v>
      </c>
      <c r="I14" s="57" t="s">
        <v>59</v>
      </c>
      <c r="J14" s="55" t="s">
        <v>101</v>
      </c>
      <c r="K14" s="56" t="s">
        <v>102</v>
      </c>
      <c r="L14" s="57" t="s">
        <v>104</v>
      </c>
      <c r="M14" s="55" t="s">
        <v>101</v>
      </c>
      <c r="N14" s="56" t="s">
        <v>102</v>
      </c>
      <c r="O14" s="57" t="s">
        <v>104</v>
      </c>
    </row>
    <row r="15" customFormat="false" ht="29.15" hidden="false" customHeight="false" outlineLevel="0" collapsed="false">
      <c r="A15" s="55" t="n">
        <v>0</v>
      </c>
      <c r="B15" s="56" t="n">
        <v>468.9997</v>
      </c>
      <c r="C15" s="57" t="n">
        <v>6.76553980370774</v>
      </c>
      <c r="D15" s="52" t="n">
        <v>0</v>
      </c>
      <c r="E15" s="56" t="n">
        <v>415.9078</v>
      </c>
      <c r="F15" s="57" t="n">
        <v>9.6618320610687</v>
      </c>
      <c r="G15" s="52" t="n">
        <v>0</v>
      </c>
      <c r="H15" s="56" t="n">
        <v>298.5713</v>
      </c>
      <c r="I15" s="57" t="n">
        <v>3.82442748091603</v>
      </c>
      <c r="J15" s="55" t="n">
        <v>0</v>
      </c>
      <c r="K15" s="56" t="n">
        <v>443.7577</v>
      </c>
      <c r="L15" s="57" t="n">
        <v>9.12410032715376</v>
      </c>
      <c r="M15" s="55" t="n">
        <v>0</v>
      </c>
      <c r="N15" s="56" t="n">
        <v>310.5057</v>
      </c>
      <c r="O15" s="57" t="n">
        <v>7.72333696837514</v>
      </c>
      <c r="P15" s="53" t="n">
        <f aca="false">AVERAGE(E15,H15,K15,N15)</f>
        <v>367.185625</v>
      </c>
      <c r="Q15" s="53" t="n">
        <f aca="false">AVERAGE(F15,I15,L15,O15)</f>
        <v>7.58342420937841</v>
      </c>
    </row>
    <row r="16" customFormat="false" ht="29.15" hidden="false" customHeight="false" outlineLevel="0" collapsed="false">
      <c r="A16" s="55" t="n">
        <v>1.25</v>
      </c>
      <c r="B16" s="56" t="n">
        <v>394.7728</v>
      </c>
      <c r="C16" s="57" t="n">
        <v>6.13293347873501</v>
      </c>
      <c r="D16" s="52" t="n">
        <v>1.25</v>
      </c>
      <c r="E16" s="56" t="n">
        <v>425.2999</v>
      </c>
      <c r="F16" s="57" t="n">
        <v>7.82737186477644</v>
      </c>
      <c r="G16" s="52" t="n">
        <v>1.25</v>
      </c>
      <c r="H16" s="56" t="n">
        <v>195.1834</v>
      </c>
      <c r="I16" s="57" t="n">
        <v>6.07044711014177</v>
      </c>
      <c r="J16" s="55" t="n">
        <v>1.25</v>
      </c>
      <c r="K16" s="56" t="n">
        <v>446.4067</v>
      </c>
      <c r="L16" s="57" t="n">
        <v>7.65736095965104</v>
      </c>
      <c r="M16" s="55" t="n">
        <v>1.25</v>
      </c>
      <c r="N16" s="56" t="n">
        <v>374.2761</v>
      </c>
      <c r="O16" s="57" t="n">
        <v>8.00490730643402</v>
      </c>
      <c r="P16" s="53" t="n">
        <f aca="false">AVERAGE(E16,H16,K16,N16)</f>
        <v>360.291525</v>
      </c>
      <c r="Q16" s="53" t="n">
        <f aca="false">AVERAGE(F16,I16,L16,O16)</f>
        <v>7.39002181025082</v>
      </c>
    </row>
    <row r="17" customFormat="false" ht="29.15" hidden="false" customHeight="false" outlineLevel="0" collapsed="false">
      <c r="A17" s="55" t="n">
        <v>2.5</v>
      </c>
      <c r="B17" s="56" t="n">
        <v>558.1365</v>
      </c>
      <c r="C17" s="57" t="n">
        <v>5.06684841875682</v>
      </c>
      <c r="D17" s="52" t="n">
        <v>2.5</v>
      </c>
      <c r="E17" s="56" t="n">
        <v>507.055</v>
      </c>
      <c r="F17" s="57" t="n">
        <v>7.22617230098146</v>
      </c>
      <c r="G17" s="52" t="n">
        <v>2.5</v>
      </c>
      <c r="H17" s="56" t="n">
        <v>471.8743</v>
      </c>
      <c r="I17" s="57" t="n">
        <v>7.30861504907306</v>
      </c>
      <c r="J17" s="55" t="n">
        <v>2.5</v>
      </c>
      <c r="K17" s="56" t="n">
        <v>527.1803</v>
      </c>
      <c r="L17" s="57" t="n">
        <v>7.09356597600872</v>
      </c>
      <c r="M17" s="55" t="n">
        <v>2.5</v>
      </c>
      <c r="N17" s="56" t="n">
        <v>486.7209</v>
      </c>
      <c r="O17" s="57" t="n">
        <v>7.82519083969466</v>
      </c>
      <c r="P17" s="53" t="n">
        <f aca="false">AVERAGE(E17,H17,K17,N17)</f>
        <v>498.207625</v>
      </c>
      <c r="Q17" s="53" t="n">
        <f aca="false">AVERAGE(F17,I17,L17,O17)</f>
        <v>7.36338604143948</v>
      </c>
    </row>
    <row r="18" customFormat="false" ht="29.15" hidden="false" customHeight="false" outlineLevel="0" collapsed="false">
      <c r="A18" s="55" t="n">
        <v>3.75</v>
      </c>
      <c r="B18" s="56" t="n">
        <v>573.8091</v>
      </c>
      <c r="C18" s="57" t="n">
        <v>4.82595419847328</v>
      </c>
      <c r="D18" s="52" t="n">
        <v>3.75</v>
      </c>
      <c r="E18" s="56" t="n">
        <v>579.4605</v>
      </c>
      <c r="F18" s="57" t="n">
        <v>7.06357688113413</v>
      </c>
      <c r="G18" s="52" t="n">
        <v>3.75</v>
      </c>
      <c r="H18" s="56" t="n">
        <v>559.8208</v>
      </c>
      <c r="I18" s="57" t="n">
        <v>7.1474372955289</v>
      </c>
      <c r="J18" s="55" t="n">
        <v>3.75</v>
      </c>
      <c r="K18" s="56" t="n">
        <v>581.2902</v>
      </c>
      <c r="L18" s="57" t="n">
        <v>7.09116684841876</v>
      </c>
      <c r="M18" s="55" t="n">
        <v>3.75</v>
      </c>
      <c r="N18" s="56" t="n">
        <v>540.2552</v>
      </c>
      <c r="O18" s="57" t="n">
        <v>7.37535441657579</v>
      </c>
      <c r="P18" s="53" t="n">
        <f aca="false">AVERAGE(E18,H18,K18,N18)</f>
        <v>565.206675</v>
      </c>
      <c r="Q18" s="53" t="n">
        <f aca="false">AVERAGE(F18,I18,L18,O18)</f>
        <v>7.1693838604144</v>
      </c>
    </row>
    <row r="19" customFormat="false" ht="29.15" hidden="false" customHeight="false" outlineLevel="0" collapsed="false">
      <c r="A19" s="55" t="n">
        <v>5</v>
      </c>
      <c r="B19" s="56" t="n">
        <v>581.9064</v>
      </c>
      <c r="C19" s="57" t="n">
        <v>4.94601962922574</v>
      </c>
      <c r="D19" s="52" t="n">
        <v>5</v>
      </c>
      <c r="E19" s="56" t="n">
        <v>590.8664</v>
      </c>
      <c r="F19" s="57" t="n">
        <v>6.75997818974918</v>
      </c>
      <c r="G19" s="52" t="n">
        <v>5</v>
      </c>
      <c r="H19" s="56" t="n">
        <v>587.0304</v>
      </c>
      <c r="I19" s="57" t="n">
        <v>7.04492911668484</v>
      </c>
      <c r="J19" s="55" t="n">
        <v>5</v>
      </c>
      <c r="K19" s="56" t="n">
        <v>584.675</v>
      </c>
      <c r="L19" s="57" t="n">
        <v>6.95845147219193</v>
      </c>
      <c r="M19" s="55" t="n">
        <v>5</v>
      </c>
      <c r="N19" s="56" t="n">
        <v>579.0013</v>
      </c>
      <c r="O19" s="57" t="n">
        <v>7.08233369683751</v>
      </c>
      <c r="P19" s="53" t="n">
        <f aca="false">AVERAGE(E19,H19,K19,N19)</f>
        <v>585.393275</v>
      </c>
      <c r="Q19" s="53" t="n">
        <f aca="false">AVERAGE(F19,I19,L19,O19)</f>
        <v>6.96142311886587</v>
      </c>
    </row>
    <row r="20" customFormat="false" ht="29.15" hidden="false" customHeight="false" outlineLevel="0" collapsed="false">
      <c r="A20" s="55" t="n">
        <v>6.25</v>
      </c>
      <c r="B20" s="56" t="n">
        <v>646.6387</v>
      </c>
      <c r="C20" s="57" t="n">
        <v>4.55496183206107</v>
      </c>
      <c r="D20" s="52" t="n">
        <v>6.25</v>
      </c>
      <c r="E20" s="56" t="n">
        <v>608.5495</v>
      </c>
      <c r="F20" s="57" t="n">
        <v>6.486586695747</v>
      </c>
      <c r="G20" s="52" t="n">
        <v>6.25</v>
      </c>
      <c r="H20" s="56" t="n">
        <v>591.8167</v>
      </c>
      <c r="I20" s="57" t="n">
        <v>6.71526717557252</v>
      </c>
      <c r="J20" s="55" t="n">
        <v>6.25</v>
      </c>
      <c r="K20" s="56" t="n">
        <v>595.8081</v>
      </c>
      <c r="L20" s="57" t="n">
        <v>6.73620501635769</v>
      </c>
      <c r="M20" s="55" t="n">
        <v>6.25</v>
      </c>
      <c r="N20" s="56" t="n">
        <v>593.2223</v>
      </c>
      <c r="O20" s="57" t="n">
        <v>6.87622682660851</v>
      </c>
      <c r="P20" s="53" t="n">
        <f aca="false">AVERAGE(E20,H20,K20,N20)</f>
        <v>597.34915</v>
      </c>
      <c r="Q20" s="53" t="n">
        <f aca="false">AVERAGE(F20,I20,L20,O20)</f>
        <v>6.70357142857143</v>
      </c>
    </row>
    <row r="21" customFormat="false" ht="29.15" hidden="false" customHeight="false" outlineLevel="0" collapsed="false">
      <c r="A21" s="55" t="n">
        <v>7.5</v>
      </c>
      <c r="B21" s="56" t="n">
        <v>675.7776</v>
      </c>
      <c r="C21" s="57" t="n">
        <v>4.14601962922574</v>
      </c>
      <c r="D21" s="52" t="n">
        <v>7.5</v>
      </c>
      <c r="E21" s="56" t="n">
        <v>620.2349</v>
      </c>
      <c r="F21" s="57" t="n">
        <v>6.36913849509269</v>
      </c>
      <c r="G21" s="52" t="n">
        <v>7.5</v>
      </c>
      <c r="H21" s="56" t="n">
        <v>605.3083</v>
      </c>
      <c r="I21" s="57" t="n">
        <v>6.44700109051254</v>
      </c>
      <c r="J21" s="55" t="n">
        <v>7.5</v>
      </c>
      <c r="K21" s="56" t="n">
        <v>606.7933</v>
      </c>
      <c r="L21" s="57" t="n">
        <v>6.63587786259542</v>
      </c>
      <c r="M21" s="55" t="n">
        <v>7.5</v>
      </c>
      <c r="N21" s="56" t="n">
        <v>596.8737</v>
      </c>
      <c r="O21" s="57" t="n">
        <v>6.67175572519084</v>
      </c>
      <c r="P21" s="53" t="n">
        <f aca="false">AVERAGE(E21,H21,K21,N21)</f>
        <v>607.30255</v>
      </c>
      <c r="Q21" s="53" t="n">
        <f aca="false">AVERAGE(F21,I21,L21,O21)</f>
        <v>6.53094329334787</v>
      </c>
    </row>
    <row r="22" customFormat="false" ht="29.15" hidden="false" customHeight="false" outlineLevel="0" collapsed="false">
      <c r="A22" s="55" t="n">
        <v>8.75</v>
      </c>
      <c r="B22" s="56" t="n">
        <v>707.3158</v>
      </c>
      <c r="C22" s="57" t="n">
        <v>3.77764449291167</v>
      </c>
      <c r="D22" s="52" t="n">
        <v>8.75</v>
      </c>
      <c r="E22" s="56" t="n">
        <v>625.8428</v>
      </c>
      <c r="F22" s="57" t="n">
        <v>6.32846237731734</v>
      </c>
      <c r="G22" s="52" t="n">
        <v>8.75</v>
      </c>
      <c r="H22" s="56" t="n">
        <v>614.0725</v>
      </c>
      <c r="I22" s="57" t="n">
        <v>6.34220283533261</v>
      </c>
      <c r="J22" s="55" t="n">
        <v>8.75</v>
      </c>
      <c r="K22" s="56" t="n">
        <v>611.835</v>
      </c>
      <c r="L22" s="57" t="n">
        <v>6.54700109051254</v>
      </c>
      <c r="M22" s="55" t="n">
        <v>8.75</v>
      </c>
      <c r="N22" s="56" t="n">
        <v>599.8243</v>
      </c>
      <c r="O22" s="57" t="n">
        <v>6.55496183206107</v>
      </c>
      <c r="P22" s="53" t="n">
        <f aca="false">AVERAGE(E22,H22,K22,N22)</f>
        <v>612.89365</v>
      </c>
      <c r="Q22" s="53" t="n">
        <f aca="false">AVERAGE(F22,I22,L22,O22)</f>
        <v>6.44315703380589</v>
      </c>
    </row>
    <row r="23" customFormat="false" ht="29.15" hidden="false" customHeight="false" outlineLevel="0" collapsed="false">
      <c r="A23" s="55" t="n">
        <v>10</v>
      </c>
      <c r="B23" s="56" t="n">
        <v>695.3819</v>
      </c>
      <c r="C23" s="57" t="n">
        <v>3.94416575790622</v>
      </c>
      <c r="D23" s="52" t="n">
        <v>10</v>
      </c>
      <c r="E23" s="56" t="n">
        <v>625.9946</v>
      </c>
      <c r="F23" s="57" t="n">
        <v>6.27928026172301</v>
      </c>
      <c r="G23" s="52" t="n">
        <v>10</v>
      </c>
      <c r="H23" s="56" t="n">
        <v>607.8092</v>
      </c>
      <c r="I23" s="57" t="n">
        <v>6.44143947655398</v>
      </c>
      <c r="J23" s="55" t="n">
        <v>10</v>
      </c>
      <c r="K23" s="56" t="n">
        <v>595.5978</v>
      </c>
      <c r="L23" s="57" t="n">
        <v>6.653653217012</v>
      </c>
      <c r="M23" s="55" t="n">
        <v>10</v>
      </c>
      <c r="N23" s="56" t="n">
        <v>608.1053</v>
      </c>
      <c r="O23" s="57" t="n">
        <v>6.64111232279171</v>
      </c>
      <c r="P23" s="53" t="n">
        <f aca="false">AVERAGE(E23,H23,K23,N23)</f>
        <v>609.376725</v>
      </c>
      <c r="Q23" s="53" t="n">
        <f aca="false">AVERAGE(F23,I23,L23,O23)</f>
        <v>6.50387131952017</v>
      </c>
    </row>
    <row r="24" customFormat="false" ht="29.15" hidden="false" customHeight="false" outlineLevel="0" collapsed="false">
      <c r="A24" s="55" t="n">
        <v>11.25</v>
      </c>
      <c r="B24" s="56" t="n">
        <v>679.3879</v>
      </c>
      <c r="C24" s="57" t="n">
        <v>4.19738276990185</v>
      </c>
      <c r="D24" s="52" t="n">
        <v>11.25</v>
      </c>
      <c r="E24" s="56" t="n">
        <v>625.6995</v>
      </c>
      <c r="F24" s="57" t="n">
        <v>6.2370774263904</v>
      </c>
      <c r="G24" s="52" t="n">
        <v>11.25</v>
      </c>
      <c r="H24" s="56" t="n">
        <v>611.027</v>
      </c>
      <c r="I24" s="57" t="n">
        <v>6.39476553980371</v>
      </c>
      <c r="J24" s="55" t="n">
        <v>11.25</v>
      </c>
      <c r="K24" s="56" t="n">
        <v>606.3309</v>
      </c>
      <c r="L24" s="57" t="n">
        <v>6.84045801526718</v>
      </c>
      <c r="M24" s="55" t="n">
        <v>11.25</v>
      </c>
      <c r="N24" s="56" t="n">
        <v>602.5169</v>
      </c>
      <c r="O24" s="57" t="n">
        <v>6.75354416575791</v>
      </c>
      <c r="P24" s="53" t="n">
        <f aca="false">AVERAGE(E24,H24,K24,N24)</f>
        <v>611.393575</v>
      </c>
      <c r="Q24" s="53" t="n">
        <f aca="false">AVERAGE(F24,I24,L24,O24)</f>
        <v>6.5564612868048</v>
      </c>
    </row>
    <row r="25" customFormat="false" ht="29.15" hidden="false" customHeight="false" outlineLevel="0" collapsed="false">
      <c r="A25" s="55" t="n">
        <v>12.5</v>
      </c>
      <c r="B25" s="56" t="n">
        <v>656.7226</v>
      </c>
      <c r="C25" s="57" t="n">
        <v>4.51352235550709</v>
      </c>
      <c r="D25" s="52" t="n">
        <v>12.5</v>
      </c>
      <c r="E25" s="56" t="n">
        <v>619.0735</v>
      </c>
      <c r="F25" s="57" t="n">
        <v>6.34078516902944</v>
      </c>
      <c r="G25" s="52" t="n">
        <v>12.5</v>
      </c>
      <c r="H25" s="56" t="n">
        <v>622.4195</v>
      </c>
      <c r="I25" s="57" t="n">
        <v>6.34634678298801</v>
      </c>
      <c r="J25" s="55" t="n">
        <v>12.5</v>
      </c>
      <c r="K25" s="56" t="n">
        <v>602.3509</v>
      </c>
      <c r="L25" s="57" t="n">
        <v>6.87851690294438</v>
      </c>
      <c r="M25" s="55" t="n">
        <v>12.5</v>
      </c>
      <c r="N25" s="56" t="n">
        <v>592.8231</v>
      </c>
      <c r="O25" s="57" t="n">
        <v>6.75932388222464</v>
      </c>
      <c r="P25" s="53" t="n">
        <f aca="false">AVERAGE(E25,H25,K25,N25)</f>
        <v>609.16675</v>
      </c>
      <c r="Q25" s="53" t="n">
        <f aca="false">AVERAGE(F25,I25,L25,O25)</f>
        <v>6.58124318429662</v>
      </c>
    </row>
    <row r="26" customFormat="false" ht="29.15" hidden="false" customHeight="false" outlineLevel="0" collapsed="false">
      <c r="A26" s="55" t="n">
        <v>13.75</v>
      </c>
      <c r="B26" s="56" t="n">
        <v>656.4464</v>
      </c>
      <c r="C26" s="57" t="n">
        <v>4.71952017448201</v>
      </c>
      <c r="D26" s="52" t="n">
        <v>13.75</v>
      </c>
      <c r="E26" s="56" t="n">
        <v>616.331</v>
      </c>
      <c r="F26" s="57" t="n">
        <v>6.45790621592148</v>
      </c>
      <c r="G26" s="52" t="n">
        <v>13.75</v>
      </c>
      <c r="H26" s="56" t="n">
        <v>585.0538</v>
      </c>
      <c r="I26" s="57" t="n">
        <v>6.53315158124318</v>
      </c>
      <c r="J26" s="55" t="n">
        <v>13.75</v>
      </c>
      <c r="K26" s="56" t="n">
        <v>581.7792</v>
      </c>
      <c r="L26" s="57" t="n">
        <v>7.02595419847328</v>
      </c>
      <c r="M26" s="55" t="n">
        <v>13.75</v>
      </c>
      <c r="N26" s="56" t="n">
        <v>600.3784</v>
      </c>
      <c r="O26" s="57" t="n">
        <v>6.64547437295529</v>
      </c>
      <c r="P26" s="53" t="n">
        <f aca="false">AVERAGE(E26,H26,K26,N26)</f>
        <v>595.8856</v>
      </c>
      <c r="Q26" s="53" t="n">
        <f aca="false">AVERAGE(F26,I26,L26,O26)</f>
        <v>6.66562159214831</v>
      </c>
    </row>
    <row r="27" customFormat="false" ht="29.15" hidden="false" customHeight="false" outlineLevel="0" collapsed="false">
      <c r="A27" s="55" t="n">
        <v>15</v>
      </c>
      <c r="B27" s="56" t="n">
        <v>622.5534</v>
      </c>
      <c r="C27" s="57" t="n">
        <v>5.08800436205016</v>
      </c>
      <c r="D27" s="52" t="n">
        <v>15</v>
      </c>
      <c r="E27" s="56" t="n">
        <v>612.3293</v>
      </c>
      <c r="F27" s="57" t="n">
        <v>6.46401308615049</v>
      </c>
      <c r="G27" s="52" t="n">
        <v>15</v>
      </c>
      <c r="H27" s="56" t="n">
        <v>590.071</v>
      </c>
      <c r="I27" s="57" t="n">
        <v>6.9164667393675</v>
      </c>
      <c r="J27" s="55" t="n">
        <v>15</v>
      </c>
      <c r="K27" s="56" t="n">
        <v>587.2114</v>
      </c>
      <c r="L27" s="57" t="n">
        <v>7.12300981461287</v>
      </c>
      <c r="M27" s="55" t="n">
        <v>15</v>
      </c>
      <c r="N27" s="56" t="n">
        <v>615.7132</v>
      </c>
      <c r="O27" s="57" t="n">
        <v>6.58931297709924</v>
      </c>
      <c r="P27" s="53" t="n">
        <f aca="false">AVERAGE(E27,H27,K27,N27)</f>
        <v>601.331225</v>
      </c>
      <c r="Q27" s="53" t="n">
        <f aca="false">AVERAGE(F27,I27,L27,O27)</f>
        <v>6.77320065430752</v>
      </c>
    </row>
    <row r="28" customFormat="false" ht="29.15" hidden="false" customHeight="false" outlineLevel="0" collapsed="false">
      <c r="A28" s="55" t="n">
        <v>16.25</v>
      </c>
      <c r="B28" s="56" t="n">
        <v>614.748</v>
      </c>
      <c r="C28" s="57" t="n">
        <v>5.46063249727372</v>
      </c>
      <c r="D28" s="52" t="n">
        <v>16.25</v>
      </c>
      <c r="E28" s="56" t="n">
        <v>613.1044</v>
      </c>
      <c r="F28" s="57" t="n">
        <v>6.46564885496183</v>
      </c>
      <c r="G28" s="52" t="n">
        <v>16.25</v>
      </c>
      <c r="H28" s="56" t="n">
        <v>594.306</v>
      </c>
      <c r="I28" s="57" t="n">
        <v>6.93784078516903</v>
      </c>
      <c r="J28" s="55" t="n">
        <v>16.25</v>
      </c>
      <c r="K28" s="56" t="n">
        <v>592.6044</v>
      </c>
      <c r="L28" s="57" t="n">
        <v>6.90567066521265</v>
      </c>
      <c r="M28" s="55" t="n">
        <v>16.25</v>
      </c>
      <c r="N28" s="56" t="n">
        <v>616.4744</v>
      </c>
      <c r="O28" s="57" t="n">
        <v>6.59149400218103</v>
      </c>
      <c r="P28" s="53" t="n">
        <f aca="false">AVERAGE(E28,H28,K28,N28)</f>
        <v>604.1223</v>
      </c>
      <c r="Q28" s="53" t="n">
        <f aca="false">AVERAGE(F28,I28,L28,O28)</f>
        <v>6.72516357688113</v>
      </c>
    </row>
    <row r="29" customFormat="false" ht="29.15" hidden="false" customHeight="false" outlineLevel="0" collapsed="false">
      <c r="A29" s="55" t="n">
        <v>17.5</v>
      </c>
      <c r="B29" s="56" t="n">
        <v>632.1728</v>
      </c>
      <c r="C29" s="57" t="n">
        <v>5.47197382769902</v>
      </c>
      <c r="D29" s="52" t="n">
        <v>17.5</v>
      </c>
      <c r="E29" s="56" t="n">
        <v>598.6412</v>
      </c>
      <c r="F29" s="57" t="n">
        <v>6.6175572519084</v>
      </c>
      <c r="G29" s="52" t="n">
        <v>17.5</v>
      </c>
      <c r="H29" s="56" t="n">
        <v>576.3145</v>
      </c>
      <c r="I29" s="57" t="n">
        <v>6.80763358778626</v>
      </c>
      <c r="J29" s="55" t="n">
        <v>17.5</v>
      </c>
      <c r="K29" s="56" t="n">
        <v>599.2576</v>
      </c>
      <c r="L29" s="57" t="n">
        <v>6.86630316248637</v>
      </c>
      <c r="M29" s="55" t="n">
        <v>17.5</v>
      </c>
      <c r="N29" s="56" t="n">
        <v>609.9072</v>
      </c>
      <c r="O29" s="57" t="n">
        <v>6.65725190839695</v>
      </c>
      <c r="P29" s="53" t="n">
        <f aca="false">AVERAGE(E29,H29,K29,N29)</f>
        <v>596.030125</v>
      </c>
      <c r="Q29" s="53" t="n">
        <f aca="false">AVERAGE(F29,I29,L29,O29)</f>
        <v>6.73718647764449</v>
      </c>
    </row>
    <row r="30" customFormat="false" ht="29.15" hidden="false" customHeight="false" outlineLevel="0" collapsed="false">
      <c r="A30" s="55" t="n">
        <v>18.75</v>
      </c>
      <c r="B30" s="56" t="n">
        <v>628.0558</v>
      </c>
      <c r="C30" s="57" t="n">
        <v>5.57262813522356</v>
      </c>
      <c r="D30" s="52" t="n">
        <v>18.75</v>
      </c>
      <c r="E30" s="56" t="n">
        <v>590.9585</v>
      </c>
      <c r="F30" s="57" t="n">
        <v>6.86226826608506</v>
      </c>
      <c r="G30" s="52" t="n">
        <v>18.75</v>
      </c>
      <c r="H30" s="56" t="n">
        <v>562.2364</v>
      </c>
      <c r="I30" s="57" t="n">
        <v>6.90861504907307</v>
      </c>
      <c r="J30" s="55" t="n">
        <v>18.75</v>
      </c>
      <c r="K30" s="56" t="n">
        <v>600.5004</v>
      </c>
      <c r="L30" s="57" t="n">
        <v>6.96532170119956</v>
      </c>
      <c r="M30" s="55" t="n">
        <v>18.75</v>
      </c>
      <c r="N30" s="56" t="n">
        <v>610.2901</v>
      </c>
      <c r="O30" s="57" t="n">
        <v>6.71810250817884</v>
      </c>
      <c r="P30" s="53" t="n">
        <f aca="false">AVERAGE(E30,H30,K30,N30)</f>
        <v>590.99635</v>
      </c>
      <c r="Q30" s="53" t="n">
        <f aca="false">AVERAGE(F30,I30,L30,O30)</f>
        <v>6.86357688113413</v>
      </c>
    </row>
    <row r="31" customFormat="false" ht="29.15" hidden="false" customHeight="false" outlineLevel="0" collapsed="false">
      <c r="A31" s="55" t="n">
        <v>20</v>
      </c>
      <c r="B31" s="56" t="n">
        <v>632.9389</v>
      </c>
      <c r="C31" s="57" t="n">
        <v>5.6948745910578</v>
      </c>
      <c r="D31" s="52" t="n">
        <v>20</v>
      </c>
      <c r="E31" s="56" t="n">
        <v>598.3887</v>
      </c>
      <c r="F31" s="57" t="n">
        <v>6.84732824427481</v>
      </c>
      <c r="G31" s="52" t="n">
        <v>20</v>
      </c>
      <c r="H31" s="56" t="n">
        <v>573.5098</v>
      </c>
      <c r="I31" s="57" t="n">
        <v>7.18320610687023</v>
      </c>
      <c r="J31" s="55" t="n">
        <v>20</v>
      </c>
      <c r="K31" s="56" t="n">
        <v>602.2126</v>
      </c>
      <c r="L31" s="57" t="n">
        <v>6.90174482006543</v>
      </c>
      <c r="M31" s="55" t="n">
        <v>20</v>
      </c>
      <c r="N31" s="56" t="n">
        <v>606.1038</v>
      </c>
      <c r="O31" s="57" t="n">
        <v>6.66521264994547</v>
      </c>
      <c r="P31" s="53" t="n">
        <f aca="false">AVERAGE(E31,H31,K31,N31)</f>
        <v>595.053725</v>
      </c>
      <c r="Q31" s="53" t="n">
        <f aca="false">AVERAGE(F31,I31,L31,O31)</f>
        <v>6.89937295528899</v>
      </c>
    </row>
    <row r="32" customFormat="false" ht="29.15" hidden="false" customHeight="false" outlineLevel="0" collapsed="false">
      <c r="A32" s="55" t="n">
        <v>21.25</v>
      </c>
      <c r="B32" s="56" t="n">
        <v>628.8507</v>
      </c>
      <c r="C32" s="57" t="n">
        <v>5.78222464558342</v>
      </c>
      <c r="D32" s="52" t="n">
        <v>21.25</v>
      </c>
      <c r="E32" s="56" t="n">
        <v>603.1553</v>
      </c>
      <c r="F32" s="57" t="n">
        <v>6.85757906215922</v>
      </c>
      <c r="G32" s="52" t="n">
        <v>21.25</v>
      </c>
      <c r="H32" s="56" t="n">
        <v>579.3426</v>
      </c>
      <c r="I32" s="57" t="n">
        <v>7.11406761177754</v>
      </c>
      <c r="J32" s="55" t="n">
        <v>21.25</v>
      </c>
      <c r="K32" s="56" t="n">
        <v>568.9312</v>
      </c>
      <c r="L32" s="57" t="n">
        <v>6.8690294438386</v>
      </c>
      <c r="M32" s="55" t="n">
        <v>21.25</v>
      </c>
      <c r="N32" s="56" t="n">
        <v>607.4269</v>
      </c>
      <c r="O32" s="57" t="n">
        <v>6.52998909487459</v>
      </c>
      <c r="P32" s="53" t="n">
        <f aca="false">AVERAGE(E32,H32,K32,N32)</f>
        <v>589.714</v>
      </c>
      <c r="Q32" s="53" t="n">
        <f aca="false">AVERAGE(F32,I32,L32,O32)</f>
        <v>6.84266630316249</v>
      </c>
    </row>
    <row r="33" customFormat="false" ht="29.15" hidden="false" customHeight="false" outlineLevel="0" collapsed="false">
      <c r="A33" s="55" t="n">
        <v>22.5</v>
      </c>
      <c r="B33" s="56" t="n">
        <v>624.5373</v>
      </c>
      <c r="C33" s="57" t="n">
        <v>5.80348964013086</v>
      </c>
      <c r="D33" s="52" t="n">
        <v>22.5</v>
      </c>
      <c r="E33" s="56" t="n">
        <v>595.2228</v>
      </c>
      <c r="F33" s="57" t="n">
        <v>6.90676117775354</v>
      </c>
      <c r="G33" s="52" t="n">
        <v>22.5</v>
      </c>
      <c r="H33" s="56" t="n">
        <v>577.7964</v>
      </c>
      <c r="I33" s="57" t="n">
        <v>7.00370774263904</v>
      </c>
      <c r="J33" s="55" t="n">
        <v>22.5</v>
      </c>
      <c r="K33" s="56" t="n">
        <v>558.5008</v>
      </c>
      <c r="L33" s="57" t="n">
        <v>7.39094874591058</v>
      </c>
      <c r="M33" s="55" t="n">
        <v>22.5</v>
      </c>
      <c r="N33" s="56" t="n">
        <v>618.1697</v>
      </c>
      <c r="O33" s="57" t="n">
        <v>6.47382769901854</v>
      </c>
      <c r="P33" s="53" t="n">
        <f aca="false">AVERAGE(E33,H33,K33,N33)</f>
        <v>587.422425</v>
      </c>
      <c r="Q33" s="53" t="n">
        <f aca="false">AVERAGE(F33,I33,L33,O33)</f>
        <v>6.94381134133043</v>
      </c>
    </row>
    <row r="34" customFormat="false" ht="29.15" hidden="false" customHeight="false" outlineLevel="0" collapsed="false">
      <c r="A34" s="55" t="n">
        <v>23.75</v>
      </c>
      <c r="B34" s="56" t="n">
        <v>607.1445</v>
      </c>
      <c r="C34" s="57" t="n">
        <v>5.92311886586696</v>
      </c>
      <c r="D34" s="52" t="n">
        <v>23.75</v>
      </c>
      <c r="E34" s="56" t="n">
        <v>572.3206</v>
      </c>
      <c r="F34" s="57" t="n">
        <v>7.05986913849509</v>
      </c>
      <c r="G34" s="52" t="n">
        <v>23.75</v>
      </c>
      <c r="H34" s="56" t="n">
        <v>574.5414</v>
      </c>
      <c r="I34" s="57" t="n">
        <v>7.17808069792803</v>
      </c>
      <c r="J34" s="55" t="n">
        <v>23.75</v>
      </c>
      <c r="K34" s="56" t="n">
        <v>563.4246</v>
      </c>
      <c r="L34" s="57" t="n">
        <v>7.82082878953108</v>
      </c>
      <c r="M34" s="55" t="n">
        <v>23.75</v>
      </c>
      <c r="N34" s="56" t="n">
        <v>609.0584</v>
      </c>
      <c r="O34" s="57" t="n">
        <v>6.49323882224646</v>
      </c>
      <c r="P34" s="53" t="n">
        <f aca="false">AVERAGE(E34,H34,K34,N34)</f>
        <v>579.83625</v>
      </c>
      <c r="Q34" s="53" t="n">
        <f aca="false">AVERAGE(F34,I34,L34,O34)</f>
        <v>7.13800436205016</v>
      </c>
    </row>
    <row r="35" customFormat="false" ht="29.15" hidden="false" customHeight="false" outlineLevel="0" collapsed="false">
      <c r="A35" s="55" t="n">
        <v>25</v>
      </c>
      <c r="B35" s="56" t="n">
        <v>580.8369</v>
      </c>
      <c r="C35" s="57" t="n">
        <v>6.35856052344602</v>
      </c>
      <c r="D35" s="52" t="n">
        <v>25</v>
      </c>
      <c r="E35" s="56" t="n">
        <v>566.1169</v>
      </c>
      <c r="F35" s="57" t="n">
        <v>7.50643402399128</v>
      </c>
      <c r="G35" s="52" t="n">
        <v>25</v>
      </c>
      <c r="H35" s="56" t="n">
        <v>588.3798</v>
      </c>
      <c r="I35" s="57" t="n">
        <v>7.34678298800436</v>
      </c>
      <c r="J35" s="55" t="n">
        <v>25</v>
      </c>
      <c r="K35" s="56" t="n">
        <v>563.8689</v>
      </c>
      <c r="L35" s="57" t="n">
        <v>8.02737186477645</v>
      </c>
      <c r="M35" s="55" t="n">
        <v>25</v>
      </c>
      <c r="N35" s="56" t="n">
        <v>599.0357</v>
      </c>
      <c r="O35" s="57" t="n">
        <v>6.65103598691385</v>
      </c>
      <c r="P35" s="53" t="n">
        <f aca="false">AVERAGE(E35,H35,K35,N35)</f>
        <v>579.350325</v>
      </c>
      <c r="Q35" s="53" t="n">
        <f aca="false">AVERAGE(F35,I35,L35,O35)</f>
        <v>7.38290621592148</v>
      </c>
    </row>
    <row r="36" customFormat="false" ht="29.15" hidden="false" customHeight="false" outlineLevel="0" collapsed="false">
      <c r="A36" s="55" t="n">
        <v>26.25</v>
      </c>
      <c r="B36" s="56" t="n">
        <v>584.5837</v>
      </c>
      <c r="C36" s="57" t="n">
        <v>6.64972737186478</v>
      </c>
      <c r="D36" s="52" t="n">
        <v>26.25</v>
      </c>
      <c r="E36" s="56" t="n">
        <v>574.0996</v>
      </c>
      <c r="F36" s="57" t="n">
        <v>7.77862595419847</v>
      </c>
      <c r="G36" s="52" t="n">
        <v>26.25</v>
      </c>
      <c r="H36" s="56" t="n">
        <v>578.664</v>
      </c>
      <c r="I36" s="57" t="n">
        <v>7.1639040348964</v>
      </c>
      <c r="J36" s="55" t="n">
        <v>26.25</v>
      </c>
      <c r="K36" s="56" t="n">
        <v>563.1553</v>
      </c>
      <c r="L36" s="57" t="n">
        <v>8.06586695747001</v>
      </c>
      <c r="M36" s="55" t="n">
        <v>26.25</v>
      </c>
      <c r="N36" s="56" t="n">
        <v>609.1686</v>
      </c>
      <c r="O36" s="57" t="n">
        <v>6.81581243184297</v>
      </c>
      <c r="P36" s="53" t="n">
        <f aca="false">AVERAGE(E36,H36,K36,N36)</f>
        <v>581.271875</v>
      </c>
      <c r="Q36" s="53" t="n">
        <f aca="false">AVERAGE(F36,I36,L36,O36)</f>
        <v>7.45605234460196</v>
      </c>
    </row>
    <row r="37" customFormat="false" ht="29.15" hidden="false" customHeight="false" outlineLevel="0" collapsed="false">
      <c r="A37" s="55" t="n">
        <v>27.5</v>
      </c>
      <c r="B37" s="56" t="n">
        <v>580.7754</v>
      </c>
      <c r="C37" s="57" t="n">
        <v>6.8309705561614</v>
      </c>
      <c r="D37" s="52" t="n">
        <v>27.5</v>
      </c>
      <c r="E37" s="56" t="n">
        <v>575.9197</v>
      </c>
      <c r="F37" s="57" t="n">
        <v>7.74209378407852</v>
      </c>
      <c r="G37" s="52" t="n">
        <v>27.5</v>
      </c>
      <c r="H37" s="56" t="n">
        <v>575.8464</v>
      </c>
      <c r="I37" s="57" t="n">
        <v>7.21025081788441</v>
      </c>
      <c r="J37" s="55" t="n">
        <v>27.5</v>
      </c>
      <c r="K37" s="56" t="n">
        <v>565.7139</v>
      </c>
      <c r="L37" s="57" t="n">
        <v>7.91057797164667</v>
      </c>
      <c r="M37" s="55" t="n">
        <v>27.5</v>
      </c>
      <c r="N37" s="56" t="n">
        <v>608.5201</v>
      </c>
      <c r="O37" s="57" t="n">
        <v>6.77306434023991</v>
      </c>
      <c r="P37" s="53" t="n">
        <f aca="false">AVERAGE(E37,H37,K37,N37)</f>
        <v>581.500025</v>
      </c>
      <c r="Q37" s="53" t="n">
        <f aca="false">AVERAGE(F37,I37,L37,O37)</f>
        <v>7.40899672846238</v>
      </c>
    </row>
    <row r="38" customFormat="false" ht="29.15" hidden="false" customHeight="false" outlineLevel="0" collapsed="false">
      <c r="A38" s="55" t="n">
        <v>28.75</v>
      </c>
      <c r="B38" s="56" t="n">
        <v>583.4466</v>
      </c>
      <c r="C38" s="57" t="n">
        <v>6.97928026172301</v>
      </c>
      <c r="D38" s="52" t="n">
        <v>28.75</v>
      </c>
      <c r="E38" s="56" t="n">
        <v>569.2548</v>
      </c>
      <c r="F38" s="57" t="n">
        <v>7.64438386041439</v>
      </c>
      <c r="G38" s="52" t="n">
        <v>28.75</v>
      </c>
      <c r="H38" s="56" t="n">
        <v>586.7878</v>
      </c>
      <c r="I38" s="57" t="n">
        <v>7.36052344601963</v>
      </c>
      <c r="J38" s="55" t="n">
        <v>28.75</v>
      </c>
      <c r="K38" s="56" t="n">
        <v>574.5477</v>
      </c>
      <c r="L38" s="57" t="n">
        <v>7.7958560523446</v>
      </c>
      <c r="M38" s="55" t="n">
        <v>28.75</v>
      </c>
      <c r="N38" s="56" t="n">
        <v>603.3507</v>
      </c>
      <c r="O38" s="57" t="n">
        <v>6.71821155943293</v>
      </c>
      <c r="P38" s="53" t="n">
        <f aca="false">AVERAGE(E38,H38,K38,N38)</f>
        <v>583.48525</v>
      </c>
      <c r="Q38" s="53" t="n">
        <f aca="false">AVERAGE(F38,I38,L38,O38)</f>
        <v>7.37974372955289</v>
      </c>
    </row>
    <row r="39" customFormat="false" ht="29.15" hidden="false" customHeight="false" outlineLevel="0" collapsed="false">
      <c r="A39" s="55" t="n">
        <v>30</v>
      </c>
      <c r="B39" s="56" t="n">
        <v>564.0303</v>
      </c>
      <c r="C39" s="57" t="n">
        <v>7.07306434023991</v>
      </c>
      <c r="D39" s="52" t="n">
        <v>30</v>
      </c>
      <c r="E39" s="56" t="n">
        <v>560.7583</v>
      </c>
      <c r="F39" s="57" t="n">
        <v>7.77033805888768</v>
      </c>
      <c r="G39" s="52" t="n">
        <v>30</v>
      </c>
      <c r="H39" s="56" t="n">
        <v>589.2484</v>
      </c>
      <c r="I39" s="57" t="n">
        <v>7.25790621592148</v>
      </c>
      <c r="J39" s="55" t="n">
        <v>30</v>
      </c>
      <c r="K39" s="56" t="n">
        <v>577.0519</v>
      </c>
      <c r="L39" s="57" t="n">
        <v>7.64623773173391</v>
      </c>
      <c r="M39" s="55" t="n">
        <v>30</v>
      </c>
      <c r="N39" s="56" t="n">
        <v>600.2949</v>
      </c>
      <c r="O39" s="57" t="n">
        <v>6.74700109051254</v>
      </c>
      <c r="P39" s="53" t="n">
        <f aca="false">AVERAGE(E39,H39,K39,N39)</f>
        <v>581.838375</v>
      </c>
      <c r="Q39" s="53" t="n">
        <f aca="false">AVERAGE(F39,I39,L39,O39)</f>
        <v>7.3553707742639</v>
      </c>
    </row>
    <row r="40" customFormat="false" ht="29.15" hidden="false" customHeight="false" outlineLevel="0" collapsed="false">
      <c r="A40" s="55" t="n">
        <v>31.25</v>
      </c>
      <c r="B40" s="56" t="n">
        <v>560.6597</v>
      </c>
      <c r="C40" s="57" t="n">
        <v>7.34896401308615</v>
      </c>
      <c r="D40" s="52" t="n">
        <v>31.25</v>
      </c>
      <c r="E40" s="56" t="n">
        <v>560.6041</v>
      </c>
      <c r="F40" s="57" t="n">
        <v>7.80981461286805</v>
      </c>
      <c r="G40" s="52" t="n">
        <v>31.25</v>
      </c>
      <c r="H40" s="56" t="n">
        <v>590.682</v>
      </c>
      <c r="I40" s="57" t="n">
        <v>7.27459105779716</v>
      </c>
      <c r="J40" s="55" t="n">
        <v>31.25</v>
      </c>
      <c r="K40" s="56" t="n">
        <v>581.7008</v>
      </c>
      <c r="L40" s="57" t="n">
        <v>7.5701199563795</v>
      </c>
      <c r="M40" s="55" t="n">
        <v>31.25</v>
      </c>
      <c r="N40" s="56" t="n">
        <v>601.7257</v>
      </c>
      <c r="O40" s="57" t="n">
        <v>6.86030534351145</v>
      </c>
      <c r="P40" s="53" t="n">
        <f aca="false">AVERAGE(E40,H40,K40,N40)</f>
        <v>583.67815</v>
      </c>
      <c r="Q40" s="53" t="n">
        <f aca="false">AVERAGE(F40,I40,L40,O40)</f>
        <v>7.37870774263904</v>
      </c>
    </row>
    <row r="41" customFormat="false" ht="29.15" hidden="false" customHeight="false" outlineLevel="0" collapsed="false">
      <c r="A41" s="55" t="n">
        <v>32.5</v>
      </c>
      <c r="B41" s="56" t="n">
        <v>568.4511</v>
      </c>
      <c r="C41" s="57" t="n">
        <v>7.49967284623773</v>
      </c>
      <c r="D41" s="52" t="n">
        <v>32.5</v>
      </c>
      <c r="E41" s="56" t="n">
        <v>569.2345</v>
      </c>
      <c r="F41" s="57" t="n">
        <v>7.66979280261723</v>
      </c>
      <c r="G41" s="52" t="n">
        <v>32.5</v>
      </c>
      <c r="H41" s="56" t="n">
        <v>567.9446</v>
      </c>
      <c r="I41" s="57" t="n">
        <v>7.46248636859324</v>
      </c>
      <c r="J41" s="55" t="n">
        <v>32.5</v>
      </c>
      <c r="K41" s="56" t="n">
        <v>574.122</v>
      </c>
      <c r="L41" s="57" t="n">
        <v>7.55801526717557</v>
      </c>
      <c r="M41" s="55" t="n">
        <v>32.5</v>
      </c>
      <c r="N41" s="56" t="n">
        <v>597.9179</v>
      </c>
      <c r="O41" s="57" t="n">
        <v>6.96281352235551</v>
      </c>
      <c r="P41" s="53" t="n">
        <f aca="false">AVERAGE(E41,H41,K41,N41)</f>
        <v>577.30475</v>
      </c>
      <c r="Q41" s="53" t="n">
        <f aca="false">AVERAGE(F41,I41,L41,O41)</f>
        <v>7.41327699018539</v>
      </c>
    </row>
    <row r="42" customFormat="false" ht="29.15" hidden="false" customHeight="false" outlineLevel="0" collapsed="false">
      <c r="A42" s="55" t="n">
        <v>33.75</v>
      </c>
      <c r="B42" s="56" t="n">
        <v>566.286</v>
      </c>
      <c r="C42" s="57" t="n">
        <v>7.37808069792803</v>
      </c>
      <c r="D42" s="52" t="n">
        <v>33.75</v>
      </c>
      <c r="E42" s="56" t="n">
        <v>555.751</v>
      </c>
      <c r="F42" s="57" t="n">
        <v>7.69640130861505</v>
      </c>
      <c r="G42" s="52" t="n">
        <v>33.75</v>
      </c>
      <c r="H42" s="56" t="n">
        <v>571.6829</v>
      </c>
      <c r="I42" s="57" t="n">
        <v>7.80272628135224</v>
      </c>
      <c r="J42" s="55" t="n">
        <v>33.75</v>
      </c>
      <c r="K42" s="56" t="n">
        <v>575.4351</v>
      </c>
      <c r="L42" s="57" t="n">
        <v>7.67382769901854</v>
      </c>
      <c r="M42" s="55" t="n">
        <v>33.75</v>
      </c>
      <c r="N42" s="56" t="n">
        <v>591.6743</v>
      </c>
      <c r="O42" s="57" t="n">
        <v>7.06728462377317</v>
      </c>
      <c r="P42" s="53" t="n">
        <f aca="false">AVERAGE(E42,H42,K42,N42)</f>
        <v>573.635825</v>
      </c>
      <c r="Q42" s="53" t="n">
        <f aca="false">AVERAGE(F42,I42,L42,O42)</f>
        <v>7.56005997818975</v>
      </c>
    </row>
    <row r="43" customFormat="false" ht="29.15" hidden="false" customHeight="false" outlineLevel="0" collapsed="false">
      <c r="A43" s="55" t="n">
        <v>35</v>
      </c>
      <c r="B43" s="56" t="n">
        <v>564.9739</v>
      </c>
      <c r="C43" s="57" t="n">
        <v>7.01417666303163</v>
      </c>
      <c r="D43" s="52" t="n">
        <v>35</v>
      </c>
      <c r="E43" s="56" t="n">
        <v>565.6822</v>
      </c>
      <c r="F43" s="57" t="n">
        <v>8.10599781897492</v>
      </c>
      <c r="G43" s="52" t="n">
        <v>35</v>
      </c>
      <c r="H43" s="56" t="n">
        <v>560.6553</v>
      </c>
      <c r="I43" s="57" t="n">
        <v>7.91308615049073</v>
      </c>
      <c r="J43" s="55" t="n">
        <v>35</v>
      </c>
      <c r="K43" s="56" t="n">
        <v>574.1961</v>
      </c>
      <c r="L43" s="57" t="n">
        <v>7.56215921483097</v>
      </c>
      <c r="M43" s="55" t="n">
        <v>35</v>
      </c>
      <c r="N43" s="56" t="n">
        <v>585.2105</v>
      </c>
      <c r="O43" s="57" t="n">
        <v>7.22290076335878</v>
      </c>
      <c r="P43" s="53" t="n">
        <f aca="false">AVERAGE(E43,H43,K43,N43)</f>
        <v>571.436025</v>
      </c>
      <c r="Q43" s="53" t="n">
        <f aca="false">AVERAGE(F43,I43,L43,O43)</f>
        <v>7.70103598691385</v>
      </c>
    </row>
    <row r="44" customFormat="false" ht="29.15" hidden="false" customHeight="false" outlineLevel="0" collapsed="false">
      <c r="A44" s="55" t="n">
        <v>36.25</v>
      </c>
      <c r="B44" s="56" t="n">
        <v>582.3929</v>
      </c>
      <c r="C44" s="57" t="n">
        <v>6.76892039258451</v>
      </c>
      <c r="D44" s="52" t="n">
        <v>36.25</v>
      </c>
      <c r="E44" s="56" t="n">
        <v>561.8261</v>
      </c>
      <c r="F44" s="57" t="n">
        <v>8.03838604143948</v>
      </c>
      <c r="G44" s="52" t="n">
        <v>36.25</v>
      </c>
      <c r="H44" s="56" t="n">
        <v>562.1518</v>
      </c>
      <c r="I44" s="57" t="n">
        <v>8.07982551799346</v>
      </c>
      <c r="J44" s="55" t="n">
        <v>36.25</v>
      </c>
      <c r="K44" s="56" t="n">
        <v>578.0305</v>
      </c>
      <c r="L44" s="57" t="n">
        <v>7.35921483097056</v>
      </c>
      <c r="M44" s="55" t="n">
        <v>36.25</v>
      </c>
      <c r="N44" s="56" t="n">
        <v>573.08</v>
      </c>
      <c r="O44" s="57" t="n">
        <v>7.34983642311887</v>
      </c>
      <c r="P44" s="53" t="n">
        <f aca="false">AVERAGE(E44,H44,K44,N44)</f>
        <v>568.7721</v>
      </c>
      <c r="Q44" s="53" t="n">
        <f aca="false">AVERAGE(F44,I44,L44,O44)</f>
        <v>7.70681570338059</v>
      </c>
    </row>
    <row r="45" customFormat="false" ht="29.15" hidden="false" customHeight="false" outlineLevel="0" collapsed="false">
      <c r="A45" s="55" t="n">
        <v>37.5</v>
      </c>
      <c r="B45" s="56" t="n">
        <v>581.7913</v>
      </c>
      <c r="C45" s="57" t="n">
        <v>6.83435114503817</v>
      </c>
      <c r="D45" s="52" t="n">
        <v>37.5</v>
      </c>
      <c r="E45" s="56" t="n">
        <v>561.4026</v>
      </c>
      <c r="F45" s="57" t="n">
        <v>7.81515812431843</v>
      </c>
      <c r="G45" s="52" t="n">
        <v>37.5</v>
      </c>
      <c r="H45" s="56" t="n">
        <v>562.396</v>
      </c>
      <c r="I45" s="57" t="n">
        <v>8.11166848418757</v>
      </c>
      <c r="J45" s="55" t="n">
        <v>37.5</v>
      </c>
      <c r="K45" s="56" t="n">
        <v>586.0037</v>
      </c>
      <c r="L45" s="57" t="n">
        <v>7.28854961832061</v>
      </c>
      <c r="M45" s="55" t="n">
        <v>37.5</v>
      </c>
      <c r="N45" s="56" t="n">
        <v>558.961</v>
      </c>
      <c r="O45" s="57" t="n">
        <v>6.97928026172301</v>
      </c>
      <c r="P45" s="53" t="n">
        <f aca="false">AVERAGE(E45,H45,K45,N45)</f>
        <v>567.190825</v>
      </c>
      <c r="Q45" s="53" t="n">
        <f aca="false">AVERAGE(F45,I45,L45,O45)</f>
        <v>7.54866412213741</v>
      </c>
    </row>
    <row r="46" customFormat="false" ht="29.15" hidden="false" customHeight="false" outlineLevel="0" collapsed="false">
      <c r="A46" s="55" t="n">
        <v>38.75</v>
      </c>
      <c r="B46" s="56" t="n">
        <v>582.0468</v>
      </c>
      <c r="C46" s="57" t="n">
        <v>7.00905125408942</v>
      </c>
      <c r="D46" s="52" t="n">
        <v>38.75</v>
      </c>
      <c r="E46" s="56" t="n">
        <v>572.7936</v>
      </c>
      <c r="F46" s="57" t="n">
        <v>7.70970556161396</v>
      </c>
      <c r="G46" s="52" t="n">
        <v>38.75</v>
      </c>
      <c r="H46" s="56" t="n">
        <v>558.9188</v>
      </c>
      <c r="I46" s="57" t="n">
        <v>7.94242093784079</v>
      </c>
      <c r="J46" s="55" t="n">
        <v>38.75</v>
      </c>
      <c r="K46" s="56" t="n">
        <v>583.324</v>
      </c>
      <c r="L46" s="57" t="n">
        <v>7.10763358778626</v>
      </c>
      <c r="M46" s="55" t="n">
        <v>38.75</v>
      </c>
      <c r="N46" s="56" t="n">
        <v>597.9044</v>
      </c>
      <c r="O46" s="57" t="n">
        <v>6.72431842966194</v>
      </c>
      <c r="P46" s="53" t="n">
        <f aca="false">AVERAGE(E46,H46,K46,N46)</f>
        <v>578.2352</v>
      </c>
      <c r="Q46" s="53" t="n">
        <f aca="false">AVERAGE(F46,I46,L46,O46)</f>
        <v>7.37101962922574</v>
      </c>
    </row>
    <row r="47" customFormat="false" ht="29.15" hidden="false" customHeight="false" outlineLevel="0" collapsed="false">
      <c r="A47" s="55" t="n">
        <v>40</v>
      </c>
      <c r="B47" s="56" t="n">
        <v>582.6079</v>
      </c>
      <c r="C47" s="57" t="n">
        <v>7.04438386041439</v>
      </c>
      <c r="D47" s="52" t="n">
        <v>40</v>
      </c>
      <c r="E47" s="56" t="n">
        <v>573.7418</v>
      </c>
      <c r="F47" s="57" t="n">
        <v>7.68582333696838</v>
      </c>
      <c r="G47" s="52" t="n">
        <v>40</v>
      </c>
      <c r="H47" s="56" t="n">
        <v>560.6695</v>
      </c>
      <c r="I47" s="57" t="n">
        <v>7.65517993456925</v>
      </c>
      <c r="J47" s="55" t="n">
        <v>40</v>
      </c>
      <c r="K47" s="56" t="n">
        <v>578.7205</v>
      </c>
      <c r="L47" s="57" t="n">
        <v>7.07677208287895</v>
      </c>
      <c r="M47" s="55" t="n">
        <v>40</v>
      </c>
      <c r="N47" s="56" t="n">
        <v>602.7383</v>
      </c>
      <c r="O47" s="57" t="n">
        <v>6.74896401308615</v>
      </c>
      <c r="P47" s="53" t="n">
        <f aca="false">AVERAGE(E47,H47,K47,N47)</f>
        <v>578.967525</v>
      </c>
      <c r="Q47" s="53" t="n">
        <f aca="false">AVERAGE(F47,I47,L47,O47)</f>
        <v>7.29168484187568</v>
      </c>
    </row>
    <row r="48" customFormat="false" ht="29.15" hidden="false" customHeight="false" outlineLevel="0" collapsed="false">
      <c r="A48" s="55" t="n">
        <v>41.25</v>
      </c>
      <c r="B48" s="56" t="n">
        <v>566.454</v>
      </c>
      <c r="C48" s="57" t="n">
        <v>7.1113413304253</v>
      </c>
      <c r="D48" s="52" t="n">
        <v>41.25</v>
      </c>
      <c r="E48" s="56" t="n">
        <v>566.6076</v>
      </c>
      <c r="F48" s="57" t="n">
        <v>7.50436205016358</v>
      </c>
      <c r="G48" s="52" t="n">
        <v>41.25</v>
      </c>
      <c r="H48" s="56" t="n">
        <v>564.5672</v>
      </c>
      <c r="I48" s="57" t="n">
        <v>7.74929116684842</v>
      </c>
      <c r="J48" s="55" t="n">
        <v>41.25</v>
      </c>
      <c r="K48" s="56" t="n">
        <v>577.3756</v>
      </c>
      <c r="L48" s="57" t="n">
        <v>7.22093784078517</v>
      </c>
      <c r="M48" s="55" t="n">
        <v>41.25</v>
      </c>
      <c r="N48" s="56" t="n">
        <v>599.3117</v>
      </c>
      <c r="O48" s="57" t="n">
        <v>6.84351145038168</v>
      </c>
      <c r="P48" s="53" t="n">
        <f aca="false">AVERAGE(E48,H48,K48,N48)</f>
        <v>576.965525</v>
      </c>
      <c r="Q48" s="53" t="n">
        <f aca="false">AVERAGE(F48,I48,L48,O48)</f>
        <v>7.32952562704471</v>
      </c>
    </row>
    <row r="49" customFormat="false" ht="29.15" hidden="false" customHeight="false" outlineLevel="0" collapsed="false">
      <c r="A49" s="55" t="n">
        <v>42.5</v>
      </c>
      <c r="B49" s="56" t="n">
        <v>564.014</v>
      </c>
      <c r="C49" s="57" t="n">
        <v>7.15169029443839</v>
      </c>
      <c r="D49" s="52" t="n">
        <v>42.5</v>
      </c>
      <c r="E49" s="56" t="n">
        <v>578.3444</v>
      </c>
      <c r="F49" s="57" t="n">
        <v>7.52235550708833</v>
      </c>
      <c r="G49" s="52" t="n">
        <v>42.5</v>
      </c>
      <c r="H49" s="56" t="n">
        <v>568.5993</v>
      </c>
      <c r="I49" s="57" t="n">
        <v>7.90839694656489</v>
      </c>
      <c r="J49" s="55" t="n">
        <v>42.5</v>
      </c>
      <c r="K49" s="56" t="n">
        <v>581.6427</v>
      </c>
      <c r="L49" s="57" t="n">
        <v>7.25888767720829</v>
      </c>
      <c r="M49" s="55" t="n">
        <v>42.5</v>
      </c>
      <c r="N49" s="56" t="n">
        <v>600.2233</v>
      </c>
      <c r="O49" s="57" t="n">
        <v>6.93293347873501</v>
      </c>
      <c r="P49" s="53" t="n">
        <f aca="false">AVERAGE(E49,H49,K49,N49)</f>
        <v>582.202425</v>
      </c>
      <c r="Q49" s="53" t="n">
        <f aca="false">AVERAGE(F49,I49,L49,O49)</f>
        <v>7.40564340239913</v>
      </c>
    </row>
    <row r="50" customFormat="false" ht="29.15" hidden="false" customHeight="false" outlineLevel="0" collapsed="false">
      <c r="A50" s="55" t="n">
        <v>43.75</v>
      </c>
      <c r="B50" s="56" t="n">
        <v>578.471</v>
      </c>
      <c r="C50" s="57" t="n">
        <v>7.0062159214831</v>
      </c>
      <c r="D50" s="52" t="n">
        <v>43.75</v>
      </c>
      <c r="E50" s="56" t="n">
        <v>584.5393</v>
      </c>
      <c r="F50" s="57" t="n">
        <v>7.5587786259542</v>
      </c>
      <c r="G50" s="52" t="n">
        <v>43.75</v>
      </c>
      <c r="H50" s="56" t="n">
        <v>573.9012</v>
      </c>
      <c r="I50" s="57" t="n">
        <v>7.76848418756816</v>
      </c>
      <c r="J50" s="55" t="n">
        <v>43.75</v>
      </c>
      <c r="K50" s="56" t="n">
        <v>580.3368</v>
      </c>
      <c r="L50" s="57" t="n">
        <v>7.41766630316249</v>
      </c>
      <c r="M50" s="55" t="n">
        <v>43.75</v>
      </c>
      <c r="N50" s="56" t="n">
        <v>598.7949</v>
      </c>
      <c r="O50" s="57" t="n">
        <v>6.88287895310796</v>
      </c>
      <c r="P50" s="53" t="n">
        <f aca="false">AVERAGE(E50,H50,K50,N50)</f>
        <v>584.39305</v>
      </c>
      <c r="Q50" s="53" t="n">
        <f aca="false">AVERAGE(F50,I50,L50,O50)</f>
        <v>7.4069520174482</v>
      </c>
    </row>
    <row r="51" customFormat="false" ht="29.15" hidden="false" customHeight="false" outlineLevel="0" collapsed="false">
      <c r="A51" s="55" t="n">
        <v>45</v>
      </c>
      <c r="B51" s="56" t="n">
        <v>579.1686</v>
      </c>
      <c r="C51" s="57" t="n">
        <v>6.90196292257361</v>
      </c>
      <c r="D51" s="52" t="n">
        <v>45</v>
      </c>
      <c r="E51" s="56" t="n">
        <v>583.364</v>
      </c>
      <c r="F51" s="57" t="n">
        <v>7.44067611777535</v>
      </c>
      <c r="G51" s="52" t="n">
        <v>45</v>
      </c>
      <c r="H51" s="56" t="n">
        <v>571.4072</v>
      </c>
      <c r="I51" s="57" t="n">
        <v>7.65943293347873</v>
      </c>
      <c r="J51" s="55" t="n">
        <v>45</v>
      </c>
      <c r="K51" s="56" t="n">
        <v>577.9276</v>
      </c>
      <c r="L51" s="57" t="n">
        <v>7.60599781897492</v>
      </c>
      <c r="M51" s="55" t="n">
        <v>45</v>
      </c>
      <c r="N51" s="56" t="n">
        <v>603.0345</v>
      </c>
      <c r="O51" s="57" t="n">
        <v>6.87818974918212</v>
      </c>
      <c r="P51" s="53" t="n">
        <f aca="false">AVERAGE(E51,H51,K51,N51)</f>
        <v>583.933325</v>
      </c>
      <c r="Q51" s="53" t="n">
        <f aca="false">AVERAGE(F51,I51,L51,O51)</f>
        <v>7.39607415485278</v>
      </c>
    </row>
    <row r="52" customFormat="false" ht="29.15" hidden="false" customHeight="false" outlineLevel="0" collapsed="false">
      <c r="A52" s="55" t="n">
        <v>46.25</v>
      </c>
      <c r="B52" s="56" t="n">
        <v>568.741</v>
      </c>
      <c r="C52" s="57" t="n">
        <v>7.03064340239913</v>
      </c>
      <c r="D52" s="52" t="n">
        <v>46.25</v>
      </c>
      <c r="E52" s="56" t="n">
        <v>568.451</v>
      </c>
      <c r="F52" s="57" t="n">
        <v>7.1175572519084</v>
      </c>
      <c r="G52" s="52" t="n">
        <v>46.25</v>
      </c>
      <c r="H52" s="56" t="n">
        <v>571.5094</v>
      </c>
      <c r="I52" s="57" t="n">
        <v>7.47153762268266</v>
      </c>
      <c r="J52" s="55" t="n">
        <v>46.25</v>
      </c>
      <c r="K52" s="56" t="n">
        <v>577.719</v>
      </c>
      <c r="L52" s="57" t="n">
        <v>7.72126499454744</v>
      </c>
      <c r="M52" s="55" t="n">
        <v>46.25</v>
      </c>
      <c r="N52" s="56" t="n">
        <v>602.1156</v>
      </c>
      <c r="O52" s="57" t="n">
        <v>6.82628135223555</v>
      </c>
      <c r="P52" s="53" t="n">
        <f aca="false">AVERAGE(E52,H52,K52,N52)</f>
        <v>579.94875</v>
      </c>
      <c r="Q52" s="53" t="n">
        <f aca="false">AVERAGE(F52,I52,L52,O52)</f>
        <v>7.28416030534351</v>
      </c>
    </row>
    <row r="53" customFormat="false" ht="29.15" hidden="false" customHeight="false" outlineLevel="0" collapsed="false">
      <c r="A53" s="55" t="n">
        <v>47.5</v>
      </c>
      <c r="B53" s="56" t="n">
        <v>581.5091</v>
      </c>
      <c r="C53" s="57" t="n">
        <v>7.15986913849509</v>
      </c>
      <c r="D53" s="52" t="n">
        <v>47.5</v>
      </c>
      <c r="E53" s="56" t="n">
        <v>584.9692</v>
      </c>
      <c r="F53" s="57" t="n">
        <v>6.70763358778626</v>
      </c>
      <c r="G53" s="52" t="n">
        <v>47.5</v>
      </c>
      <c r="H53" s="56" t="n">
        <v>581.5489</v>
      </c>
      <c r="I53" s="57" t="n">
        <v>7.29182115594329</v>
      </c>
      <c r="J53" s="55" t="n">
        <v>47.5</v>
      </c>
      <c r="K53" s="56" t="n">
        <v>578.1508</v>
      </c>
      <c r="L53" s="57" t="n">
        <v>7.7474372955289</v>
      </c>
      <c r="M53" s="55" t="n">
        <v>47.5</v>
      </c>
      <c r="N53" s="56" t="n">
        <v>602.5976</v>
      </c>
      <c r="O53" s="57" t="n">
        <v>6.81930207197383</v>
      </c>
      <c r="P53" s="53" t="n">
        <f aca="false">AVERAGE(E53,H53,K53,N53)</f>
        <v>586.816625</v>
      </c>
      <c r="Q53" s="53" t="n">
        <f aca="false">AVERAGE(F53,I53,L53,O53)</f>
        <v>7.14154852780807</v>
      </c>
    </row>
    <row r="54" customFormat="false" ht="29.15" hidden="false" customHeight="false" outlineLevel="0" collapsed="false">
      <c r="A54" s="55" t="n">
        <v>48.75</v>
      </c>
      <c r="B54" s="56" t="n">
        <v>584.6293</v>
      </c>
      <c r="C54" s="57" t="n">
        <v>7.15212649945474</v>
      </c>
      <c r="D54" s="52" t="n">
        <v>48.75</v>
      </c>
      <c r="E54" s="56" t="n">
        <v>606.9111</v>
      </c>
      <c r="F54" s="57" t="n">
        <v>6.61919302071974</v>
      </c>
      <c r="G54" s="52" t="n">
        <v>48.75</v>
      </c>
      <c r="H54" s="56" t="n">
        <v>568.5242</v>
      </c>
      <c r="I54" s="57" t="n">
        <v>7.06924754634678</v>
      </c>
      <c r="J54" s="55" t="n">
        <v>48.75</v>
      </c>
      <c r="K54" s="56" t="n">
        <v>579.2721</v>
      </c>
      <c r="L54" s="57" t="n">
        <v>7.79203925845147</v>
      </c>
      <c r="M54" s="55" t="n">
        <v>48.75</v>
      </c>
      <c r="N54" s="56" t="n">
        <v>595.8798</v>
      </c>
      <c r="O54" s="57" t="n">
        <v>6.84067611777535</v>
      </c>
      <c r="P54" s="53" t="n">
        <f aca="false">AVERAGE(E54,H54,K54,N54)</f>
        <v>587.6468</v>
      </c>
      <c r="Q54" s="53" t="n">
        <f aca="false">AVERAGE(F54,I54,L54,O54)</f>
        <v>7.08028898582334</v>
      </c>
    </row>
    <row r="55" customFormat="false" ht="29.15" hidden="false" customHeight="false" outlineLevel="0" collapsed="false">
      <c r="A55" s="55" t="n">
        <v>50</v>
      </c>
      <c r="B55" s="56" t="n">
        <v>574.7563</v>
      </c>
      <c r="C55" s="57" t="n">
        <v>7.28876772082879</v>
      </c>
      <c r="D55" s="52" t="n">
        <v>50</v>
      </c>
      <c r="E55" s="56" t="n">
        <v>598.4698</v>
      </c>
      <c r="F55" s="57" t="n">
        <v>6.71701199563795</v>
      </c>
      <c r="G55" s="52" t="n">
        <v>50</v>
      </c>
      <c r="H55" s="56" t="n">
        <v>572.0583</v>
      </c>
      <c r="I55" s="57" t="n">
        <v>7.14961832061069</v>
      </c>
      <c r="J55" s="55" t="n">
        <v>50</v>
      </c>
      <c r="K55" s="56" t="n">
        <v>576.0428</v>
      </c>
      <c r="L55" s="57" t="n">
        <v>7.75321701199564</v>
      </c>
      <c r="M55" s="55" t="n">
        <v>50</v>
      </c>
      <c r="N55" s="56" t="n">
        <v>596.0096</v>
      </c>
      <c r="O55" s="57" t="n">
        <v>6.853653217012</v>
      </c>
      <c r="P55" s="53" t="n">
        <f aca="false">AVERAGE(E55,H55,K55,N55)</f>
        <v>585.645125</v>
      </c>
      <c r="Q55" s="53" t="n">
        <f aca="false">AVERAGE(F55,I55,L55,O55)</f>
        <v>7.11837513631407</v>
      </c>
    </row>
    <row r="56" customFormat="false" ht="29.15" hidden="false" customHeight="false" outlineLevel="0" collapsed="false">
      <c r="A56" s="55" t="n">
        <v>51.25</v>
      </c>
      <c r="B56" s="56" t="n">
        <v>575.1245</v>
      </c>
      <c r="C56" s="57" t="n">
        <v>7.46128680479826</v>
      </c>
      <c r="D56" s="52" t="n">
        <v>51.25</v>
      </c>
      <c r="E56" s="56" t="n">
        <v>599.3846</v>
      </c>
      <c r="F56" s="57" t="n">
        <v>6.88680479825518</v>
      </c>
      <c r="G56" s="52" t="n">
        <v>51.25</v>
      </c>
      <c r="H56" s="56" t="n">
        <v>582.8642</v>
      </c>
      <c r="I56" s="57" t="n">
        <v>7.19094874591058</v>
      </c>
      <c r="J56" s="55" t="n">
        <v>51.25</v>
      </c>
      <c r="K56" s="56" t="n">
        <v>572.2901</v>
      </c>
      <c r="L56" s="57" t="n">
        <v>7.50338058887677</v>
      </c>
      <c r="M56" s="55" t="n">
        <v>51.25</v>
      </c>
      <c r="N56" s="56" t="n">
        <v>601.3233</v>
      </c>
      <c r="O56" s="57" t="n">
        <v>6.82290076335878</v>
      </c>
      <c r="P56" s="53" t="n">
        <f aca="false">AVERAGE(E56,H56,K56,N56)</f>
        <v>588.96555</v>
      </c>
      <c r="Q56" s="53" t="n">
        <f aca="false">AVERAGE(F56,I56,L56,O56)</f>
        <v>7.10100872410033</v>
      </c>
    </row>
    <row r="57" customFormat="false" ht="29.15" hidden="false" customHeight="false" outlineLevel="0" collapsed="false">
      <c r="A57" s="55" t="n">
        <v>52.5</v>
      </c>
      <c r="B57" s="56" t="n">
        <v>573.85</v>
      </c>
      <c r="C57" s="57" t="n">
        <v>7.45005452562704</v>
      </c>
      <c r="D57" s="52" t="n">
        <v>52.5</v>
      </c>
      <c r="E57" s="56" t="n">
        <v>593.6214</v>
      </c>
      <c r="F57" s="57" t="n">
        <v>7.046346782988</v>
      </c>
      <c r="G57" s="52" t="n">
        <v>52.5</v>
      </c>
      <c r="H57" s="56" t="n">
        <v>590.833</v>
      </c>
      <c r="I57" s="57" t="n">
        <v>7.03140676117775</v>
      </c>
      <c r="J57" s="55" t="n">
        <v>52.5</v>
      </c>
      <c r="K57" s="56" t="n">
        <v>585.4476</v>
      </c>
      <c r="L57" s="57" t="n">
        <v>7.24176663031625</v>
      </c>
      <c r="M57" s="55" t="n">
        <v>52.5</v>
      </c>
      <c r="N57" s="56" t="n">
        <v>604.8952</v>
      </c>
      <c r="O57" s="57" t="n">
        <v>6.66532170119956</v>
      </c>
      <c r="P57" s="53" t="n">
        <f aca="false">AVERAGE(E57,H57,K57,N57)</f>
        <v>593.6993</v>
      </c>
      <c r="Q57" s="53" t="n">
        <f aca="false">AVERAGE(F57,I57,L57,O57)</f>
        <v>6.99621046892039</v>
      </c>
    </row>
    <row r="58" customFormat="false" ht="29.15" hidden="false" customHeight="false" outlineLevel="0" collapsed="false">
      <c r="A58" s="55" t="n">
        <v>53.75</v>
      </c>
      <c r="B58" s="56" t="n">
        <v>567.7082</v>
      </c>
      <c r="C58" s="57" t="n">
        <v>7.52453653217012</v>
      </c>
      <c r="D58" s="52" t="n">
        <v>53.75</v>
      </c>
      <c r="E58" s="56" t="n">
        <v>587.3256</v>
      </c>
      <c r="F58" s="57" t="n">
        <v>7.22071973827699</v>
      </c>
      <c r="G58" s="52" t="n">
        <v>53.75</v>
      </c>
      <c r="H58" s="56" t="n">
        <v>599.237</v>
      </c>
      <c r="I58" s="57" t="n">
        <v>6.97862595419847</v>
      </c>
      <c r="J58" s="55" t="n">
        <v>53.75</v>
      </c>
      <c r="K58" s="56" t="n">
        <v>593.5464</v>
      </c>
      <c r="L58" s="57" t="n">
        <v>7.22311886586696</v>
      </c>
      <c r="M58" s="55" t="n">
        <v>53.75</v>
      </c>
      <c r="N58" s="56" t="n">
        <v>614.6678</v>
      </c>
      <c r="O58" s="57" t="n">
        <v>6.44351145038168</v>
      </c>
      <c r="P58" s="53" t="n">
        <f aca="false">AVERAGE(E58,H58,K58,N58)</f>
        <v>598.6942</v>
      </c>
      <c r="Q58" s="53" t="n">
        <f aca="false">AVERAGE(F58,I58,L58,O58)</f>
        <v>6.96649400218102</v>
      </c>
    </row>
    <row r="59" customFormat="false" ht="29.15" hidden="false" customHeight="false" outlineLevel="0" collapsed="false">
      <c r="A59" s="55" t="n">
        <v>55</v>
      </c>
      <c r="B59" s="56" t="n">
        <v>555.4134</v>
      </c>
      <c r="C59" s="57" t="n">
        <v>7.58298800436205</v>
      </c>
      <c r="D59" s="52" t="n">
        <v>55</v>
      </c>
      <c r="E59" s="56" t="n">
        <v>589.0594</v>
      </c>
      <c r="F59" s="57" t="n">
        <v>7.35703380588877</v>
      </c>
      <c r="G59" s="52" t="n">
        <v>55</v>
      </c>
      <c r="H59" s="56" t="n">
        <v>601.79</v>
      </c>
      <c r="I59" s="57" t="n">
        <v>6.93118865866957</v>
      </c>
      <c r="J59" s="55" t="n">
        <v>55</v>
      </c>
      <c r="K59" s="56" t="n">
        <v>588.5493</v>
      </c>
      <c r="L59" s="57" t="n">
        <v>7.15343511450382</v>
      </c>
      <c r="M59" s="55" t="n">
        <v>55</v>
      </c>
      <c r="N59" s="56" t="n">
        <v>619.3326</v>
      </c>
      <c r="O59" s="57" t="n">
        <v>6.37033805888768</v>
      </c>
      <c r="P59" s="53" t="n">
        <f aca="false">AVERAGE(E59,H59,K59,N59)</f>
        <v>599.682825</v>
      </c>
      <c r="Q59" s="53" t="n">
        <f aca="false">AVERAGE(F59,I59,L59,O59)</f>
        <v>6.95299890948746</v>
      </c>
    </row>
    <row r="60" customFormat="false" ht="29.15" hidden="false" customHeight="false" outlineLevel="0" collapsed="false">
      <c r="A60" s="55" t="n">
        <v>56.25</v>
      </c>
      <c r="B60" s="56" t="n">
        <v>541.135</v>
      </c>
      <c r="C60" s="57" t="n">
        <v>7.67720828789531</v>
      </c>
      <c r="D60" s="52" t="n">
        <v>56.25</v>
      </c>
      <c r="E60" s="56" t="n">
        <v>567.2474</v>
      </c>
      <c r="F60" s="57" t="n">
        <v>7.29269356597601</v>
      </c>
      <c r="G60" s="52" t="n">
        <v>56.25</v>
      </c>
      <c r="H60" s="56" t="n">
        <v>599.9097</v>
      </c>
      <c r="I60" s="57" t="n">
        <v>6.90959651035987</v>
      </c>
      <c r="J60" s="55" t="n">
        <v>56.25</v>
      </c>
      <c r="K60" s="56" t="n">
        <v>580.5669</v>
      </c>
      <c r="L60" s="57" t="n">
        <v>7.11384950926936</v>
      </c>
      <c r="M60" s="55" t="n">
        <v>56.25</v>
      </c>
      <c r="N60" s="56" t="n">
        <v>607.3314</v>
      </c>
      <c r="O60" s="57" t="n">
        <v>6.52039258451472</v>
      </c>
      <c r="P60" s="53" t="n">
        <f aca="false">AVERAGE(E60,H60,K60,N60)</f>
        <v>588.76385</v>
      </c>
      <c r="Q60" s="53" t="n">
        <f aca="false">AVERAGE(F60,I60,L60,O60)</f>
        <v>6.95913304252999</v>
      </c>
    </row>
    <row r="61" customFormat="false" ht="29.15" hidden="false" customHeight="false" outlineLevel="0" collapsed="false">
      <c r="A61" s="55" t="n">
        <v>57.5</v>
      </c>
      <c r="B61" s="56" t="n">
        <v>545.3074</v>
      </c>
      <c r="C61" s="57" t="n">
        <v>8.0608505997819</v>
      </c>
      <c r="D61" s="52" t="n">
        <v>57.5</v>
      </c>
      <c r="E61" s="56" t="n">
        <v>559.0342</v>
      </c>
      <c r="F61" s="57" t="n">
        <v>7.4525627044711</v>
      </c>
      <c r="G61" s="52" t="n">
        <v>57.5</v>
      </c>
      <c r="H61" s="56" t="n">
        <v>593.113</v>
      </c>
      <c r="I61" s="57" t="n">
        <v>7.02540894220284</v>
      </c>
      <c r="J61" s="55" t="n">
        <v>57.5</v>
      </c>
      <c r="K61" s="56" t="n">
        <v>565.5852</v>
      </c>
      <c r="L61" s="57" t="n">
        <v>7.33794983642312</v>
      </c>
      <c r="M61" s="55" t="n">
        <v>57.5</v>
      </c>
      <c r="N61" s="56" t="n">
        <v>606.5631</v>
      </c>
      <c r="O61" s="57" t="n">
        <v>6.68440567066521</v>
      </c>
      <c r="P61" s="53" t="n">
        <f aca="false">AVERAGE(E61,H61,K61,N61)</f>
        <v>581.073875</v>
      </c>
      <c r="Q61" s="53" t="n">
        <f aca="false">AVERAGE(F61,I61,L61,O61)</f>
        <v>7.12508178844057</v>
      </c>
    </row>
    <row r="62" customFormat="false" ht="29.15" hidden="false" customHeight="false" outlineLevel="0" collapsed="false">
      <c r="A62" s="55" t="n">
        <v>58.75</v>
      </c>
      <c r="B62" s="56" t="n">
        <v>550.6274</v>
      </c>
      <c r="C62" s="57" t="n">
        <v>8.26030534351145</v>
      </c>
      <c r="D62" s="52" t="n">
        <v>58.75</v>
      </c>
      <c r="E62" s="56" t="n">
        <v>580.5076</v>
      </c>
      <c r="F62" s="57" t="n">
        <v>7.62486368593239</v>
      </c>
      <c r="G62" s="52" t="n">
        <v>58.75</v>
      </c>
      <c r="H62" s="56" t="n">
        <v>587.1004</v>
      </c>
      <c r="I62" s="57" t="n">
        <v>7.25234460196292</v>
      </c>
      <c r="J62" s="55" t="n">
        <v>58.75</v>
      </c>
      <c r="K62" s="56" t="n">
        <v>576.484</v>
      </c>
      <c r="L62" s="57" t="n">
        <v>7.60588876772083</v>
      </c>
      <c r="M62" s="55" t="n">
        <v>58.75</v>
      </c>
      <c r="N62" s="56" t="n">
        <v>600.9633</v>
      </c>
      <c r="O62" s="57" t="n">
        <v>6.76695747001091</v>
      </c>
      <c r="P62" s="53" t="n">
        <f aca="false">AVERAGE(E62,H62,K62,N62)</f>
        <v>586.263825</v>
      </c>
      <c r="Q62" s="53" t="n">
        <f aca="false">AVERAGE(F62,I62,L62,O62)</f>
        <v>7.31251363140676</v>
      </c>
    </row>
    <row r="63" customFormat="false" ht="29.15" hidden="false" customHeight="false" outlineLevel="0" collapsed="false">
      <c r="A63" s="55" t="n">
        <v>60</v>
      </c>
      <c r="B63" s="56" t="n">
        <v>549.9926</v>
      </c>
      <c r="C63" s="57" t="n">
        <v>8.12453653217012</v>
      </c>
      <c r="D63" s="52" t="n">
        <v>60</v>
      </c>
      <c r="E63" s="56" t="n">
        <v>579.966</v>
      </c>
      <c r="F63" s="57" t="n">
        <v>7.61930207197383</v>
      </c>
      <c r="G63" s="52" t="n">
        <v>60</v>
      </c>
      <c r="H63" s="56" t="n">
        <v>577.5255</v>
      </c>
      <c r="I63" s="57" t="n">
        <v>7.44667393675027</v>
      </c>
      <c r="J63" s="55" t="n">
        <v>60</v>
      </c>
      <c r="K63" s="56" t="n">
        <v>571.3498</v>
      </c>
      <c r="L63" s="57" t="n">
        <v>7.72442748091603</v>
      </c>
      <c r="M63" s="55" t="n">
        <v>60</v>
      </c>
      <c r="N63" s="56" t="n">
        <v>595.7795</v>
      </c>
      <c r="O63" s="57" t="n">
        <v>6.90359869138495</v>
      </c>
      <c r="P63" s="53" t="n">
        <f aca="false">AVERAGE(E63,H63,K63,N63)</f>
        <v>581.1552</v>
      </c>
      <c r="Q63" s="53" t="n">
        <f aca="false">AVERAGE(F63,I63,L63,O63)</f>
        <v>7.42350054525627</v>
      </c>
    </row>
    <row r="64" customFormat="false" ht="29.15" hidden="false" customHeight="false" outlineLevel="0" collapsed="false">
      <c r="A64" s="55" t="n">
        <v>61.25</v>
      </c>
      <c r="B64" s="56" t="n">
        <v>549.0102</v>
      </c>
      <c r="C64" s="57" t="n">
        <v>8.03435114503817</v>
      </c>
      <c r="D64" s="52" t="n">
        <v>61.25</v>
      </c>
      <c r="E64" s="56" t="n">
        <v>575.3851</v>
      </c>
      <c r="F64" s="57" t="n">
        <v>7.72453653217012</v>
      </c>
      <c r="G64" s="52" t="n">
        <v>61.25</v>
      </c>
      <c r="H64" s="56" t="n">
        <v>575.1152</v>
      </c>
      <c r="I64" s="57" t="n">
        <v>7.68364231188659</v>
      </c>
      <c r="J64" s="55" t="n">
        <v>61.25</v>
      </c>
      <c r="K64" s="56" t="n">
        <v>571.7166</v>
      </c>
      <c r="L64" s="57" t="n">
        <v>7.93696837513631</v>
      </c>
      <c r="M64" s="55" t="n">
        <v>61.25</v>
      </c>
      <c r="N64" s="56" t="n">
        <v>600.1181</v>
      </c>
      <c r="O64" s="57" t="n">
        <v>6.95092693565976</v>
      </c>
      <c r="P64" s="53" t="n">
        <f aca="false">AVERAGE(E64,H64,K64,N64)</f>
        <v>580.58375</v>
      </c>
      <c r="Q64" s="53" t="n">
        <f aca="false">AVERAGE(F64,I64,L64,O64)</f>
        <v>7.5740185387132</v>
      </c>
    </row>
    <row r="65" customFormat="false" ht="29.15" hidden="false" customHeight="false" outlineLevel="0" collapsed="false">
      <c r="A65" s="55" t="n">
        <v>62.5</v>
      </c>
      <c r="B65" s="56" t="n">
        <v>545.0507</v>
      </c>
      <c r="C65" s="57" t="n">
        <v>8.18778625954199</v>
      </c>
      <c r="D65" s="52" t="n">
        <v>62.5</v>
      </c>
      <c r="E65" s="56" t="n">
        <v>573.2426</v>
      </c>
      <c r="F65" s="57" t="n">
        <v>7.69367502726281</v>
      </c>
      <c r="G65" s="52" t="n">
        <v>62.5</v>
      </c>
      <c r="H65" s="56" t="n">
        <v>577.8336</v>
      </c>
      <c r="I65" s="57" t="n">
        <v>7.77557251908397</v>
      </c>
      <c r="J65" s="55" t="n">
        <v>62.5</v>
      </c>
      <c r="K65" s="56" t="n">
        <v>571.483</v>
      </c>
      <c r="L65" s="57" t="n">
        <v>7.89541984732824</v>
      </c>
      <c r="M65" s="55" t="n">
        <v>62.5</v>
      </c>
      <c r="N65" s="56" t="n">
        <v>599.6969</v>
      </c>
      <c r="O65" s="57" t="n">
        <v>6.91941112322792</v>
      </c>
      <c r="P65" s="53" t="n">
        <f aca="false">AVERAGE(E65,H65,K65,N65)</f>
        <v>580.564025</v>
      </c>
      <c r="Q65" s="53" t="n">
        <f aca="false">AVERAGE(F65,I65,L65,O65)</f>
        <v>7.57101962922574</v>
      </c>
    </row>
    <row r="66" customFormat="false" ht="29.15" hidden="false" customHeight="false" outlineLevel="0" collapsed="false">
      <c r="A66" s="55" t="n">
        <v>63.75</v>
      </c>
      <c r="B66" s="56" t="n">
        <v>543.2225</v>
      </c>
      <c r="C66" s="57" t="n">
        <v>8.16063249727372</v>
      </c>
      <c r="D66" s="52" t="n">
        <v>63.75</v>
      </c>
      <c r="E66" s="56" t="n">
        <v>582.1764</v>
      </c>
      <c r="F66" s="57" t="n">
        <v>7.61624863685932</v>
      </c>
      <c r="G66" s="52" t="n">
        <v>63.75</v>
      </c>
      <c r="H66" s="56" t="n">
        <v>575.1437</v>
      </c>
      <c r="I66" s="57" t="n">
        <v>7.84154852780807</v>
      </c>
      <c r="J66" s="55" t="n">
        <v>63.75</v>
      </c>
      <c r="K66" s="56" t="n">
        <v>568.6367</v>
      </c>
      <c r="L66" s="57" t="n">
        <v>7.8856052344602</v>
      </c>
      <c r="M66" s="55" t="n">
        <v>63.75</v>
      </c>
      <c r="N66" s="56" t="n">
        <v>597.6605</v>
      </c>
      <c r="O66" s="57" t="n">
        <v>6.96139585605235</v>
      </c>
      <c r="P66" s="53" t="n">
        <f aca="false">AVERAGE(E66,H66,K66,N66)</f>
        <v>580.904325</v>
      </c>
      <c r="Q66" s="53" t="n">
        <f aca="false">AVERAGE(F66,I66,L66,O66)</f>
        <v>7.57619956379498</v>
      </c>
    </row>
    <row r="67" customFormat="false" ht="29.15" hidden="false" customHeight="false" outlineLevel="0" collapsed="false">
      <c r="A67" s="55" t="n">
        <v>65</v>
      </c>
      <c r="B67" s="56" t="n">
        <v>542.2279</v>
      </c>
      <c r="C67" s="57" t="n">
        <v>8.09869138495093</v>
      </c>
      <c r="D67" s="52" t="n">
        <v>65</v>
      </c>
      <c r="E67" s="56" t="n">
        <v>584.4005</v>
      </c>
      <c r="F67" s="57" t="n">
        <v>7.54154852780807</v>
      </c>
      <c r="G67" s="52" t="n">
        <v>65</v>
      </c>
      <c r="H67" s="56" t="n">
        <v>572.953</v>
      </c>
      <c r="I67" s="57" t="n">
        <v>7.89880043620502</v>
      </c>
      <c r="J67" s="55" t="n">
        <v>65</v>
      </c>
      <c r="K67" s="56" t="n">
        <v>569.7219</v>
      </c>
      <c r="L67" s="57" t="n">
        <v>8.04285714285714</v>
      </c>
      <c r="M67" s="55" t="n">
        <v>65</v>
      </c>
      <c r="N67" s="56" t="n">
        <v>596.7646</v>
      </c>
      <c r="O67" s="57" t="n">
        <v>7.10261723009815</v>
      </c>
      <c r="P67" s="53" t="n">
        <f aca="false">AVERAGE(E67,H67,K67,N67)</f>
        <v>580.96</v>
      </c>
      <c r="Q67" s="53" t="n">
        <f aca="false">AVERAGE(F67,I67,L67,O67)</f>
        <v>7.6464558342421</v>
      </c>
    </row>
    <row r="68" customFormat="false" ht="29.15" hidden="false" customHeight="false" outlineLevel="0" collapsed="false">
      <c r="A68" s="55" t="n">
        <v>66.25</v>
      </c>
      <c r="B68" s="56" t="n">
        <v>542.972</v>
      </c>
      <c r="C68" s="57" t="n">
        <v>8.17644492911668</v>
      </c>
      <c r="D68" s="52" t="n">
        <v>66.25</v>
      </c>
      <c r="E68" s="56" t="n">
        <v>581.7629</v>
      </c>
      <c r="F68" s="57" t="n">
        <v>7.47437295528899</v>
      </c>
      <c r="G68" s="52" t="n">
        <v>66.25</v>
      </c>
      <c r="H68" s="56" t="n">
        <v>566.1575</v>
      </c>
      <c r="I68" s="57" t="n">
        <v>7.61112322791712</v>
      </c>
      <c r="J68" s="55" t="n">
        <v>66.25</v>
      </c>
      <c r="K68" s="56" t="n">
        <v>570.5037</v>
      </c>
      <c r="L68" s="57" t="n">
        <v>8.10545256270447</v>
      </c>
      <c r="M68" s="55" t="n">
        <v>66.25</v>
      </c>
      <c r="N68" s="56" t="n">
        <v>593.7692</v>
      </c>
      <c r="O68" s="57" t="n">
        <v>7.25430752453653</v>
      </c>
      <c r="P68" s="53" t="n">
        <f aca="false">AVERAGE(E68,H68,K68,N68)</f>
        <v>578.048325</v>
      </c>
      <c r="Q68" s="53" t="n">
        <f aca="false">AVERAGE(F68,I68,L68,O68)</f>
        <v>7.61131406761178</v>
      </c>
    </row>
    <row r="69" customFormat="false" ht="29.15" hidden="false" customHeight="false" outlineLevel="0" collapsed="false">
      <c r="A69" s="55" t="n">
        <v>67.5</v>
      </c>
      <c r="B69" s="56" t="n">
        <v>547.3197</v>
      </c>
      <c r="C69" s="57" t="n">
        <v>8.29661941112323</v>
      </c>
      <c r="D69" s="52" t="n">
        <v>67.5</v>
      </c>
      <c r="E69" s="56" t="n">
        <v>574.2522</v>
      </c>
      <c r="F69" s="57" t="n">
        <v>7.59083969465649</v>
      </c>
      <c r="G69" s="52" t="n">
        <v>67.5</v>
      </c>
      <c r="H69" s="56" t="n">
        <v>583.2742</v>
      </c>
      <c r="I69" s="57" t="n">
        <v>7.61635768811341</v>
      </c>
      <c r="J69" s="55" t="n">
        <v>67.5</v>
      </c>
      <c r="K69" s="56" t="n">
        <v>568.6081</v>
      </c>
      <c r="L69" s="57" t="n">
        <v>8.08571428571429</v>
      </c>
      <c r="M69" s="55" t="n">
        <v>67.5</v>
      </c>
      <c r="N69" s="56" t="n">
        <v>591.0401</v>
      </c>
      <c r="O69" s="57" t="n">
        <v>7.30916030534351</v>
      </c>
      <c r="P69" s="53" t="n">
        <f aca="false">AVERAGE(E69,H69,K69,N69)</f>
        <v>579.29365</v>
      </c>
      <c r="Q69" s="53" t="n">
        <f aca="false">AVERAGE(F69,I69,L69,O69)</f>
        <v>7.65051799345692</v>
      </c>
    </row>
    <row r="70" customFormat="false" ht="29.15" hidden="false" customHeight="false" outlineLevel="0" collapsed="false">
      <c r="A70" s="55" t="n">
        <v>68.75</v>
      </c>
      <c r="B70" s="56" t="n">
        <v>545.2254</v>
      </c>
      <c r="C70" s="57" t="n">
        <v>8.29727371864776</v>
      </c>
      <c r="D70" s="52" t="n">
        <v>68.75</v>
      </c>
      <c r="E70" s="56" t="n">
        <v>575.5282</v>
      </c>
      <c r="F70" s="57" t="n">
        <v>7.78505997818975</v>
      </c>
      <c r="G70" s="52" t="n">
        <v>68.75</v>
      </c>
      <c r="H70" s="56" t="n">
        <v>577.1082</v>
      </c>
      <c r="I70" s="57" t="n">
        <v>7.49400218102508</v>
      </c>
      <c r="J70" s="55" t="n">
        <v>68.75</v>
      </c>
      <c r="K70" s="56" t="n">
        <v>567.7782</v>
      </c>
      <c r="L70" s="57" t="n">
        <v>8.05081788440567</v>
      </c>
      <c r="M70" s="55" t="n">
        <v>68.75</v>
      </c>
      <c r="N70" s="56" t="n">
        <v>588.8393</v>
      </c>
      <c r="O70" s="57" t="n">
        <v>7.32726281352236</v>
      </c>
      <c r="P70" s="53" t="n">
        <f aca="false">AVERAGE(E70,H70,K70,N70)</f>
        <v>577.313475</v>
      </c>
      <c r="Q70" s="53" t="n">
        <f aca="false">AVERAGE(F70,I70,L70,O70)</f>
        <v>7.66428571428571</v>
      </c>
    </row>
    <row r="71" customFormat="false" ht="29.15" hidden="false" customHeight="false" outlineLevel="0" collapsed="false">
      <c r="A71" s="55" t="n">
        <v>70</v>
      </c>
      <c r="B71" s="56" t="n">
        <v>543.8635</v>
      </c>
      <c r="C71" s="57" t="n">
        <v>8.30708833151581</v>
      </c>
      <c r="D71" s="52" t="n">
        <v>70</v>
      </c>
      <c r="E71" s="56" t="n">
        <v>571.8992</v>
      </c>
      <c r="F71" s="57" t="n">
        <v>7.89203925845147</v>
      </c>
      <c r="G71" s="52" t="n">
        <v>70</v>
      </c>
      <c r="H71" s="56" t="n">
        <v>584.6505</v>
      </c>
      <c r="I71" s="57" t="n">
        <v>7.39345692475463</v>
      </c>
      <c r="J71" s="55" t="n">
        <v>70</v>
      </c>
      <c r="K71" s="56" t="n">
        <v>565.5201</v>
      </c>
      <c r="L71" s="57" t="n">
        <v>8.09422028353326</v>
      </c>
      <c r="M71" s="55" t="n">
        <v>70</v>
      </c>
      <c r="N71" s="56" t="n">
        <v>588.3857</v>
      </c>
      <c r="O71" s="57" t="n">
        <v>7.35310796074155</v>
      </c>
      <c r="P71" s="53" t="n">
        <f aca="false">AVERAGE(E71,H71,K71,N71)</f>
        <v>577.613875</v>
      </c>
      <c r="Q71" s="53" t="n">
        <f aca="false">AVERAGE(F71,I71,L71,O71)</f>
        <v>7.68320610687023</v>
      </c>
    </row>
    <row r="72" customFormat="false" ht="29.15" hidden="false" customHeight="false" outlineLevel="0" collapsed="false">
      <c r="A72" s="55" t="n">
        <v>71.25</v>
      </c>
      <c r="B72" s="56" t="n">
        <v>541.6148</v>
      </c>
      <c r="C72" s="57" t="n">
        <v>8.31592148309706</v>
      </c>
      <c r="D72" s="52" t="n">
        <v>71.25</v>
      </c>
      <c r="E72" s="56" t="n">
        <v>571.0831</v>
      </c>
      <c r="F72" s="57" t="n">
        <v>8.03838604143948</v>
      </c>
      <c r="G72" s="52" t="n">
        <v>71.25</v>
      </c>
      <c r="H72" s="56" t="n">
        <v>586.9529</v>
      </c>
      <c r="I72" s="57" t="n">
        <v>7.41624863685932</v>
      </c>
      <c r="J72" s="55" t="n">
        <v>71.25</v>
      </c>
      <c r="K72" s="56" t="n">
        <v>566.3486</v>
      </c>
      <c r="L72" s="57" t="n">
        <v>8.13969465648855</v>
      </c>
      <c r="M72" s="55" t="n">
        <v>71.25</v>
      </c>
      <c r="N72" s="56" t="n">
        <v>586.0792</v>
      </c>
      <c r="O72" s="57" t="n">
        <v>7.34700109051254</v>
      </c>
      <c r="P72" s="53" t="n">
        <f aca="false">AVERAGE(E72,H72,K72,N72)</f>
        <v>577.61595</v>
      </c>
      <c r="Q72" s="53" t="n">
        <f aca="false">AVERAGE(F72,I72,L72,O72)</f>
        <v>7.73533260632497</v>
      </c>
    </row>
    <row r="73" customFormat="false" ht="29.15" hidden="false" customHeight="false" outlineLevel="0" collapsed="false">
      <c r="A73" s="55" t="n">
        <v>72.5</v>
      </c>
      <c r="B73" s="56" t="n">
        <v>523.4385</v>
      </c>
      <c r="C73" s="57" t="n">
        <v>8.1423118865867</v>
      </c>
      <c r="D73" s="52" t="n">
        <v>72.5</v>
      </c>
      <c r="E73" s="56" t="n">
        <v>567.5658</v>
      </c>
      <c r="F73" s="57" t="n">
        <v>8.15005452562705</v>
      </c>
      <c r="G73" s="52" t="n">
        <v>72.5</v>
      </c>
      <c r="H73" s="56" t="n">
        <v>588.9828</v>
      </c>
      <c r="I73" s="57" t="n">
        <v>7.39618320610687</v>
      </c>
      <c r="J73" s="55" t="n">
        <v>72.5</v>
      </c>
      <c r="K73" s="56" t="n">
        <v>563.8616</v>
      </c>
      <c r="L73" s="57" t="n">
        <v>8.16434023991276</v>
      </c>
      <c r="M73" s="55" t="n">
        <v>72.5</v>
      </c>
      <c r="N73" s="56" t="n">
        <v>581.6455</v>
      </c>
      <c r="O73" s="57" t="n">
        <v>7.18407851690294</v>
      </c>
      <c r="P73" s="53" t="n">
        <f aca="false">AVERAGE(E73,H73,K73,N73)</f>
        <v>575.513925</v>
      </c>
      <c r="Q73" s="53" t="n">
        <f aca="false">AVERAGE(F73,I73,L73,O73)</f>
        <v>7.7236641221374</v>
      </c>
    </row>
    <row r="74" customFormat="false" ht="29.15" hidden="false" customHeight="false" outlineLevel="0" collapsed="false">
      <c r="A74" s="55" t="n">
        <v>73.75</v>
      </c>
      <c r="B74" s="56" t="n">
        <v>516.9009</v>
      </c>
      <c r="C74" s="57" t="n">
        <v>8.25070883315158</v>
      </c>
      <c r="D74" s="52" t="n">
        <v>73.75</v>
      </c>
      <c r="E74" s="56" t="n">
        <v>559.7551</v>
      </c>
      <c r="F74" s="57" t="n">
        <v>8.14569247546347</v>
      </c>
      <c r="G74" s="52" t="n">
        <v>73.75</v>
      </c>
      <c r="H74" s="56" t="n">
        <v>581.445</v>
      </c>
      <c r="I74" s="57" t="n">
        <v>7.35605234460196</v>
      </c>
      <c r="J74" s="55" t="n">
        <v>73.75</v>
      </c>
      <c r="K74" s="56" t="n">
        <v>565.7164</v>
      </c>
      <c r="L74" s="57" t="n">
        <v>8.23238822246456</v>
      </c>
      <c r="M74" s="55" t="n">
        <v>73.75</v>
      </c>
      <c r="N74" s="56" t="n">
        <v>594.0628</v>
      </c>
      <c r="O74" s="57" t="n">
        <v>7.08309705561614</v>
      </c>
      <c r="P74" s="53" t="n">
        <f aca="false">AVERAGE(E74,H74,K74,N74)</f>
        <v>575.244825</v>
      </c>
      <c r="Q74" s="53" t="n">
        <f aca="false">AVERAGE(F74,I74,L74,O74)</f>
        <v>7.70430752453653</v>
      </c>
    </row>
    <row r="75" customFormat="false" ht="29.15" hidden="false" customHeight="false" outlineLevel="0" collapsed="false">
      <c r="A75" s="55" t="n">
        <v>75</v>
      </c>
      <c r="B75" s="56" t="n">
        <v>534.763</v>
      </c>
      <c r="C75" s="57" t="n">
        <v>8.46881134133043</v>
      </c>
      <c r="D75" s="52" t="n">
        <v>75</v>
      </c>
      <c r="E75" s="56" t="n">
        <v>555.4955</v>
      </c>
      <c r="F75" s="57" t="n">
        <v>8.22322791712105</v>
      </c>
      <c r="G75" s="52" t="n">
        <v>75</v>
      </c>
      <c r="H75" s="56" t="n">
        <v>572.5314</v>
      </c>
      <c r="I75" s="57" t="n">
        <v>7.58091603053435</v>
      </c>
      <c r="J75" s="55" t="n">
        <v>75</v>
      </c>
      <c r="K75" s="56" t="n">
        <v>560.3253</v>
      </c>
      <c r="L75" s="57" t="n">
        <v>8.12977099236641</v>
      </c>
      <c r="M75" s="55" t="n">
        <v>75</v>
      </c>
      <c r="N75" s="56" t="n">
        <v>597.0127</v>
      </c>
      <c r="O75" s="57" t="n">
        <v>7.0639040348964</v>
      </c>
      <c r="P75" s="53" t="n">
        <f aca="false">AVERAGE(E75,H75,K75,N75)</f>
        <v>571.341225</v>
      </c>
      <c r="Q75" s="53" t="n">
        <f aca="false">AVERAGE(F75,I75,L75,O75)</f>
        <v>7.74945474372955</v>
      </c>
    </row>
    <row r="76" customFormat="false" ht="29.15" hidden="false" customHeight="false" outlineLevel="0" collapsed="false">
      <c r="A76" s="55" t="n">
        <v>76.25</v>
      </c>
      <c r="B76" s="56" t="n">
        <v>529.0347</v>
      </c>
      <c r="C76" s="57" t="n">
        <v>8.0546346782988</v>
      </c>
      <c r="D76" s="52" t="n">
        <v>76.25</v>
      </c>
      <c r="E76" s="56" t="n">
        <v>558.1365</v>
      </c>
      <c r="F76" s="57" t="n">
        <v>8.35169029443839</v>
      </c>
      <c r="G76" s="52" t="n">
        <v>76.25</v>
      </c>
      <c r="H76" s="56" t="n">
        <v>576.2987</v>
      </c>
      <c r="I76" s="57" t="n">
        <v>7.77393675027263</v>
      </c>
      <c r="J76" s="55" t="n">
        <v>76.25</v>
      </c>
      <c r="K76" s="56" t="n">
        <v>556.0112</v>
      </c>
      <c r="L76" s="57" t="n">
        <v>8.1639040348964</v>
      </c>
      <c r="M76" s="55" t="n">
        <v>76.25</v>
      </c>
      <c r="N76" s="56" t="n">
        <v>596.8315</v>
      </c>
      <c r="O76" s="57" t="n">
        <v>7.07611777535442</v>
      </c>
      <c r="P76" s="53" t="n">
        <f aca="false">AVERAGE(E76,H76,K76,N76)</f>
        <v>571.819475</v>
      </c>
      <c r="Q76" s="53" t="n">
        <f aca="false">AVERAGE(F76,I76,L76,O76)</f>
        <v>7.84141221374046</v>
      </c>
    </row>
    <row r="77" customFormat="false" ht="29.15" hidden="false" customHeight="false" outlineLevel="0" collapsed="false">
      <c r="A77" s="55" t="n">
        <v>77.5</v>
      </c>
      <c r="B77" s="56" t="n">
        <v>540.0637</v>
      </c>
      <c r="C77" s="57" t="n">
        <v>7.86030534351145</v>
      </c>
      <c r="D77" s="52" t="n">
        <v>77.5</v>
      </c>
      <c r="E77" s="56" t="n">
        <v>557.4873</v>
      </c>
      <c r="F77" s="57" t="n">
        <v>8.30087241003272</v>
      </c>
      <c r="G77" s="52" t="n">
        <v>77.5</v>
      </c>
      <c r="H77" s="56" t="n">
        <v>570.5864</v>
      </c>
      <c r="I77" s="57" t="n">
        <v>7.9247546346783</v>
      </c>
      <c r="J77" s="55" t="n">
        <v>77.5</v>
      </c>
      <c r="K77" s="56" t="n">
        <v>559.3652</v>
      </c>
      <c r="L77" s="57" t="n">
        <v>8.18157033805889</v>
      </c>
      <c r="M77" s="55" t="n">
        <v>77.5</v>
      </c>
      <c r="N77" s="56" t="n">
        <v>594.2966</v>
      </c>
      <c r="O77" s="57" t="n">
        <v>7.13467829880044</v>
      </c>
      <c r="P77" s="53" t="n">
        <f aca="false">AVERAGE(E77,H77,K77,N77)</f>
        <v>570.433875</v>
      </c>
      <c r="Q77" s="53" t="n">
        <f aca="false">AVERAGE(F77,I77,L77,O77)</f>
        <v>7.88546892039259</v>
      </c>
    </row>
    <row r="78" customFormat="false" ht="29.15" hidden="false" customHeight="false" outlineLevel="0" collapsed="false">
      <c r="A78" s="55" t="n">
        <v>78.75</v>
      </c>
      <c r="B78" s="56" t="n">
        <v>549.1072</v>
      </c>
      <c r="C78" s="57" t="n">
        <v>7.65539803707743</v>
      </c>
      <c r="D78" s="52" t="n">
        <v>78.75</v>
      </c>
      <c r="E78" s="56" t="n">
        <v>558.4266</v>
      </c>
      <c r="F78" s="57" t="n">
        <v>8.20479825517993</v>
      </c>
      <c r="G78" s="52" t="n">
        <v>78.75</v>
      </c>
      <c r="H78" s="56" t="n">
        <v>572.0251</v>
      </c>
      <c r="I78" s="57" t="n">
        <v>8.03042529989095</v>
      </c>
      <c r="J78" s="55" t="n">
        <v>78.75</v>
      </c>
      <c r="K78" s="56" t="n">
        <v>566.184</v>
      </c>
      <c r="L78" s="57" t="n">
        <v>8.17895310796074</v>
      </c>
      <c r="M78" s="55" t="n">
        <v>78.75</v>
      </c>
      <c r="N78" s="56" t="n">
        <v>594.8319</v>
      </c>
      <c r="O78" s="57" t="n">
        <v>7.16194111232279</v>
      </c>
      <c r="P78" s="53" t="n">
        <f aca="false">AVERAGE(E78,H78,K78,N78)</f>
        <v>572.8669</v>
      </c>
      <c r="Q78" s="53" t="n">
        <f aca="false">AVERAGE(F78,I78,L78,O78)</f>
        <v>7.89402944383861</v>
      </c>
    </row>
    <row r="79" customFormat="false" ht="29.15" hidden="false" customHeight="false" outlineLevel="0" collapsed="false">
      <c r="A79" s="55" t="n">
        <v>80</v>
      </c>
      <c r="B79" s="56" t="n">
        <v>561.8761</v>
      </c>
      <c r="C79" s="57" t="n">
        <v>7.39476553980371</v>
      </c>
      <c r="D79" s="52" t="n">
        <v>80</v>
      </c>
      <c r="E79" s="56" t="n">
        <v>557.9579</v>
      </c>
      <c r="F79" s="57" t="n">
        <v>8.22802617230098</v>
      </c>
      <c r="G79" s="52" t="n">
        <v>80</v>
      </c>
      <c r="H79" s="56" t="n">
        <v>565.112</v>
      </c>
      <c r="I79" s="57" t="n">
        <v>8.04427480916031</v>
      </c>
      <c r="J79" s="55" t="n">
        <v>80</v>
      </c>
      <c r="K79" s="56" t="n">
        <v>557.1413</v>
      </c>
      <c r="L79" s="57" t="n">
        <v>8.06357688113413</v>
      </c>
      <c r="M79" s="55" t="n">
        <v>80</v>
      </c>
      <c r="N79" s="56" t="n">
        <v>597.1427</v>
      </c>
      <c r="O79" s="57" t="n">
        <v>7.09956379498364</v>
      </c>
      <c r="P79" s="53" t="n">
        <f aca="false">AVERAGE(E79,H79,K79,N79)</f>
        <v>569.338475</v>
      </c>
      <c r="Q79" s="53" t="n">
        <f aca="false">AVERAGE(F79,I79,L79,O79)</f>
        <v>7.85886041439477</v>
      </c>
    </row>
    <row r="80" customFormat="false" ht="29.15" hidden="false" customHeight="false" outlineLevel="0" collapsed="false">
      <c r="A80" s="55" t="n">
        <v>81.25</v>
      </c>
      <c r="B80" s="56" t="n">
        <v>560.9079</v>
      </c>
      <c r="C80" s="57" t="n">
        <v>7.03925845147219</v>
      </c>
      <c r="D80" s="52" t="n">
        <v>81.25</v>
      </c>
      <c r="E80" s="56" t="n">
        <v>557.8206</v>
      </c>
      <c r="F80" s="57" t="n">
        <v>8.12246455834242</v>
      </c>
      <c r="G80" s="52" t="n">
        <v>81.25</v>
      </c>
      <c r="H80" s="56" t="n">
        <v>567.0843</v>
      </c>
      <c r="I80" s="57" t="n">
        <v>8.21515812431843</v>
      </c>
      <c r="J80" s="55" t="n">
        <v>81.25</v>
      </c>
      <c r="K80" s="56" t="n">
        <v>560.7075</v>
      </c>
      <c r="L80" s="57" t="n">
        <v>7.8990185387132</v>
      </c>
      <c r="M80" s="55" t="n">
        <v>81.25</v>
      </c>
      <c r="N80" s="56" t="n">
        <v>600.6081</v>
      </c>
      <c r="O80" s="57" t="n">
        <v>7.00010905125409</v>
      </c>
      <c r="P80" s="53" t="n">
        <f aca="false">AVERAGE(E80,H80,K80,N80)</f>
        <v>571.555125</v>
      </c>
      <c r="Q80" s="53" t="n">
        <f aca="false">AVERAGE(F80,I80,L80,O80)</f>
        <v>7.80918756815703</v>
      </c>
    </row>
    <row r="81" customFormat="false" ht="29.15" hidden="false" customHeight="false" outlineLevel="0" collapsed="false">
      <c r="A81" s="55" t="n">
        <v>82.5</v>
      </c>
      <c r="B81" s="56" t="n">
        <v>585.1834</v>
      </c>
      <c r="C81" s="57" t="n">
        <v>6.79574700109051</v>
      </c>
      <c r="D81" s="52" t="n">
        <v>82.5</v>
      </c>
      <c r="E81" s="56" t="n">
        <v>567.5581</v>
      </c>
      <c r="F81" s="57" t="n">
        <v>8.04547437295529</v>
      </c>
      <c r="G81" s="52" t="n">
        <v>82.5</v>
      </c>
      <c r="H81" s="56" t="n">
        <v>565.818</v>
      </c>
      <c r="I81" s="57" t="n">
        <v>8.1587786259542</v>
      </c>
      <c r="J81" s="55" t="n">
        <v>82.5</v>
      </c>
      <c r="K81" s="56" t="n">
        <v>574.4054</v>
      </c>
      <c r="L81" s="57" t="n">
        <v>7.89552889858233</v>
      </c>
      <c r="M81" s="55" t="n">
        <v>82.5</v>
      </c>
      <c r="N81" s="56" t="n">
        <v>595.8112</v>
      </c>
      <c r="O81" s="57" t="n">
        <v>7.0217011995638</v>
      </c>
      <c r="P81" s="53" t="n">
        <f aca="false">AVERAGE(E81,H81,K81,N81)</f>
        <v>575.898175</v>
      </c>
      <c r="Q81" s="53" t="n">
        <f aca="false">AVERAGE(F81,I81,L81,O81)</f>
        <v>7.7803707742639</v>
      </c>
    </row>
    <row r="82" customFormat="false" ht="29.15" hidden="false" customHeight="false" outlineLevel="0" collapsed="false">
      <c r="A82" s="55" t="n">
        <v>83.75</v>
      </c>
      <c r="B82" s="56" t="n">
        <v>590.8908</v>
      </c>
      <c r="C82" s="57" t="n">
        <v>6.73020719738277</v>
      </c>
      <c r="D82" s="52" t="n">
        <v>83.75</v>
      </c>
      <c r="E82" s="56" t="n">
        <v>568.308</v>
      </c>
      <c r="F82" s="57" t="n">
        <v>7.85648854961832</v>
      </c>
      <c r="G82" s="52" t="n">
        <v>83.75</v>
      </c>
      <c r="H82" s="56" t="n">
        <v>562.6043</v>
      </c>
      <c r="I82" s="57" t="n">
        <v>8.16052344601963</v>
      </c>
      <c r="J82" s="55" t="n">
        <v>83.75</v>
      </c>
      <c r="K82" s="56" t="n">
        <v>576.7958</v>
      </c>
      <c r="L82" s="57" t="n">
        <v>7.75387131952017</v>
      </c>
      <c r="M82" s="55" t="n">
        <v>83.75</v>
      </c>
      <c r="N82" s="56" t="n">
        <v>591.0739</v>
      </c>
      <c r="O82" s="57" t="n">
        <v>7.00381679389313</v>
      </c>
      <c r="P82" s="53" t="n">
        <f aca="false">AVERAGE(E82,H82,K82,N82)</f>
        <v>574.6955</v>
      </c>
      <c r="Q82" s="53" t="n">
        <f aca="false">AVERAGE(F82,I82,L82,O82)</f>
        <v>7.69367502726281</v>
      </c>
    </row>
    <row r="83" customFormat="false" ht="29.15" hidden="false" customHeight="false" outlineLevel="0" collapsed="false">
      <c r="A83" s="55" t="n">
        <v>85</v>
      </c>
      <c r="B83" s="56" t="n">
        <v>589.882</v>
      </c>
      <c r="C83" s="57" t="n">
        <v>6.62606324972737</v>
      </c>
      <c r="D83" s="52" t="n">
        <v>85</v>
      </c>
      <c r="E83" s="56" t="n">
        <v>572.9563</v>
      </c>
      <c r="F83" s="57" t="n">
        <v>7.86924754634678</v>
      </c>
      <c r="G83" s="52" t="n">
        <v>85</v>
      </c>
      <c r="H83" s="56" t="n">
        <v>555.0145</v>
      </c>
      <c r="I83" s="57" t="n">
        <v>8.22344601962923</v>
      </c>
      <c r="J83" s="55" t="n">
        <v>85</v>
      </c>
      <c r="K83" s="56" t="n">
        <v>581.0354</v>
      </c>
      <c r="L83" s="57" t="n">
        <v>7.74034896401309</v>
      </c>
      <c r="M83" s="55" t="n">
        <v>85</v>
      </c>
      <c r="N83" s="56" t="n">
        <v>589.8785</v>
      </c>
      <c r="O83" s="57" t="n">
        <v>6.97393675027263</v>
      </c>
      <c r="P83" s="53" t="n">
        <f aca="false">AVERAGE(E83,H83,K83,N83)</f>
        <v>574.721175</v>
      </c>
      <c r="Q83" s="53" t="n">
        <f aca="false">AVERAGE(F83,I83,L83,O83)</f>
        <v>7.70174482006543</v>
      </c>
    </row>
    <row r="84" customFormat="false" ht="29.15" hidden="false" customHeight="false" outlineLevel="0" collapsed="false">
      <c r="A84" s="55" t="n">
        <v>86.25</v>
      </c>
      <c r="B84" s="56" t="n">
        <v>587.5837</v>
      </c>
      <c r="C84" s="57" t="n">
        <v>6.36030534351145</v>
      </c>
      <c r="D84" s="52" t="n">
        <v>86.25</v>
      </c>
      <c r="E84" s="56" t="n">
        <v>568.9494</v>
      </c>
      <c r="F84" s="57" t="n">
        <v>7.88942202835333</v>
      </c>
      <c r="G84" s="52" t="n">
        <v>86.25</v>
      </c>
      <c r="H84" s="56" t="n">
        <v>556.2504</v>
      </c>
      <c r="I84" s="57" t="n">
        <v>8.22213740458015</v>
      </c>
      <c r="J84" s="55" t="n">
        <v>86.25</v>
      </c>
      <c r="K84" s="56" t="n">
        <v>578.7058</v>
      </c>
      <c r="L84" s="57" t="n">
        <v>7.72431842966194</v>
      </c>
      <c r="M84" s="55" t="n">
        <v>86.25</v>
      </c>
      <c r="N84" s="56" t="n">
        <v>593.0771</v>
      </c>
      <c r="O84" s="57" t="n">
        <v>7.18386041439477</v>
      </c>
      <c r="P84" s="53" t="n">
        <f aca="false">AVERAGE(E84,H84,K84,N84)</f>
        <v>574.245675</v>
      </c>
      <c r="Q84" s="53" t="n">
        <f aca="false">AVERAGE(F84,I84,L84,O84)</f>
        <v>7.75493456924755</v>
      </c>
    </row>
    <row r="85" customFormat="false" ht="29.15" hidden="false" customHeight="false" outlineLevel="0" collapsed="false">
      <c r="A85" s="55" t="n">
        <v>87.5</v>
      </c>
      <c r="B85" s="56" t="n">
        <v>605.4418</v>
      </c>
      <c r="C85" s="57" t="n">
        <v>6.0030534351145</v>
      </c>
      <c r="D85" s="52" t="n">
        <v>87.5</v>
      </c>
      <c r="E85" s="56" t="n">
        <v>569.0893</v>
      </c>
      <c r="F85" s="57" t="n">
        <v>7.91025081788441</v>
      </c>
      <c r="G85" s="52" t="n">
        <v>87.5</v>
      </c>
      <c r="H85" s="56" t="n">
        <v>560.906</v>
      </c>
      <c r="I85" s="57" t="n">
        <v>8.23511450381679</v>
      </c>
      <c r="J85" s="55" t="n">
        <v>87.5</v>
      </c>
      <c r="K85" s="56" t="n">
        <v>581.3874</v>
      </c>
      <c r="L85" s="57" t="n">
        <v>7.63936750272628</v>
      </c>
      <c r="M85" s="55" t="n">
        <v>87.5</v>
      </c>
      <c r="N85" s="56" t="n">
        <v>594.7522</v>
      </c>
      <c r="O85" s="57" t="n">
        <v>7.27960741548528</v>
      </c>
      <c r="P85" s="53" t="n">
        <f aca="false">AVERAGE(E85,H85,K85,N85)</f>
        <v>576.533725</v>
      </c>
      <c r="Q85" s="53" t="n">
        <f aca="false">AVERAGE(F85,I85,L85,O85)</f>
        <v>7.76608505997819</v>
      </c>
    </row>
    <row r="86" customFormat="false" ht="29.15" hidden="false" customHeight="false" outlineLevel="0" collapsed="false">
      <c r="A86" s="55" t="n">
        <v>88.75</v>
      </c>
      <c r="B86" s="56" t="n">
        <v>619.6411</v>
      </c>
      <c r="C86" s="57" t="n">
        <v>5.82878953107961</v>
      </c>
      <c r="D86" s="52" t="n">
        <v>88.75</v>
      </c>
      <c r="E86" s="56" t="n">
        <v>569.5858</v>
      </c>
      <c r="F86" s="57" t="n">
        <v>7.8226826608506</v>
      </c>
      <c r="G86" s="52" t="n">
        <v>88.75</v>
      </c>
      <c r="H86" s="56" t="n">
        <v>561.1066</v>
      </c>
      <c r="I86" s="57" t="n">
        <v>8.2587786259542</v>
      </c>
      <c r="J86" s="55" t="n">
        <v>88.75</v>
      </c>
      <c r="K86" s="56" t="n">
        <v>577.0582</v>
      </c>
      <c r="L86" s="57" t="n">
        <v>7.39781897491821</v>
      </c>
      <c r="M86" s="55" t="n">
        <v>88.75</v>
      </c>
      <c r="N86" s="56" t="n">
        <v>593.3723</v>
      </c>
      <c r="O86" s="57" t="n">
        <v>7.20163576881134</v>
      </c>
      <c r="P86" s="53" t="n">
        <f aca="false">AVERAGE(E86,H86,K86,N86)</f>
        <v>575.280725</v>
      </c>
      <c r="Q86" s="53" t="n">
        <f aca="false">AVERAGE(F86,I86,L86,O86)</f>
        <v>7.67022900763359</v>
      </c>
    </row>
    <row r="87" customFormat="false" ht="29.15" hidden="false" customHeight="false" outlineLevel="0" collapsed="false">
      <c r="A87" s="55" t="n">
        <v>90</v>
      </c>
      <c r="B87" s="56" t="n">
        <v>557.5783</v>
      </c>
      <c r="C87" s="57" t="n">
        <v>5.5701199563795</v>
      </c>
      <c r="D87" s="52" t="n">
        <v>90</v>
      </c>
      <c r="E87" s="56" t="n">
        <v>573.5381</v>
      </c>
      <c r="F87" s="57" t="n">
        <v>7.62486368593239</v>
      </c>
      <c r="G87" s="52" t="n">
        <v>90</v>
      </c>
      <c r="H87" s="56" t="n">
        <v>560.1953</v>
      </c>
      <c r="I87" s="57" t="n">
        <v>8.19400218102508</v>
      </c>
      <c r="J87" s="55" t="n">
        <v>90</v>
      </c>
      <c r="K87" s="56" t="n">
        <v>588.5496</v>
      </c>
      <c r="L87" s="57" t="n">
        <v>7.28844056706652</v>
      </c>
      <c r="M87" s="55" t="n">
        <v>90</v>
      </c>
      <c r="N87" s="56" t="n">
        <v>597.4638</v>
      </c>
      <c r="O87" s="57" t="n">
        <v>7.07600872410033</v>
      </c>
      <c r="P87" s="53" t="n">
        <f aca="false">AVERAGE(E87,H87,K87,N87)</f>
        <v>579.9367</v>
      </c>
      <c r="Q87" s="53" t="n">
        <f aca="false">AVERAGE(F87,I87,L87,O87)</f>
        <v>7.54582878953108</v>
      </c>
    </row>
    <row r="88" customFormat="false" ht="29.15" hidden="false" customHeight="false" outlineLevel="0" collapsed="false">
      <c r="A88" s="55" t="n">
        <v>91.25</v>
      </c>
      <c r="B88" s="56" t="n">
        <v>536.2553</v>
      </c>
      <c r="C88" s="57" t="n">
        <v>5.26782988004362</v>
      </c>
      <c r="D88" s="52" t="n">
        <v>91.25</v>
      </c>
      <c r="E88" s="56" t="n">
        <v>575.3246</v>
      </c>
      <c r="F88" s="57" t="n">
        <v>7.38647764449291</v>
      </c>
      <c r="G88" s="52" t="n">
        <v>91.25</v>
      </c>
      <c r="H88" s="56" t="n">
        <v>566.6304</v>
      </c>
      <c r="I88" s="57" t="n">
        <v>8.26728462377317</v>
      </c>
      <c r="J88" s="55" t="n">
        <v>91.25</v>
      </c>
      <c r="K88" s="56" t="n">
        <v>589.5631</v>
      </c>
      <c r="L88" s="57" t="n">
        <v>7.32519083969466</v>
      </c>
      <c r="M88" s="55" t="n">
        <v>91.25</v>
      </c>
      <c r="N88" s="56" t="n">
        <v>568.4231</v>
      </c>
      <c r="O88" s="57" t="n">
        <v>7.01821155943293</v>
      </c>
      <c r="P88" s="53" t="n">
        <f aca="false">AVERAGE(E88,H88,K88,N88)</f>
        <v>574.9853</v>
      </c>
      <c r="Q88" s="53" t="n">
        <f aca="false">AVERAGE(F88,I88,L88,O88)</f>
        <v>7.49929116684842</v>
      </c>
    </row>
    <row r="89" customFormat="false" ht="29.15" hidden="false" customHeight="false" outlineLevel="0" collapsed="false">
      <c r="A89" s="55" t="n">
        <v>92.5</v>
      </c>
      <c r="B89" s="56" t="n">
        <v>614.0017</v>
      </c>
      <c r="C89" s="57" t="n">
        <v>4.6009814612868</v>
      </c>
      <c r="D89" s="52" t="n">
        <v>92.5</v>
      </c>
      <c r="E89" s="56" t="n">
        <v>586.2019</v>
      </c>
      <c r="F89" s="57" t="n">
        <v>7.32944383860414</v>
      </c>
      <c r="G89" s="52" t="n">
        <v>92.5</v>
      </c>
      <c r="H89" s="56" t="n">
        <v>569.5547</v>
      </c>
      <c r="I89" s="57" t="n">
        <v>8.25059978189749</v>
      </c>
      <c r="J89" s="55" t="n">
        <v>92.5</v>
      </c>
      <c r="K89" s="56" t="n">
        <v>584.7179</v>
      </c>
      <c r="L89" s="57" t="n">
        <v>7.37022900763359</v>
      </c>
      <c r="M89" s="55" t="n">
        <v>92.5</v>
      </c>
      <c r="N89" s="56" t="n">
        <v>531.6035</v>
      </c>
      <c r="O89" s="57" t="n">
        <v>7.09890948745911</v>
      </c>
      <c r="P89" s="53" t="n">
        <f aca="false">AVERAGE(E89,H89,K89,N89)</f>
        <v>568.0195</v>
      </c>
      <c r="Q89" s="53" t="n">
        <f aca="false">AVERAGE(F89,I89,L89,O89)</f>
        <v>7.51229552889858</v>
      </c>
    </row>
    <row r="90" customFormat="false" ht="29.15" hidden="false" customHeight="false" outlineLevel="0" collapsed="false">
      <c r="A90" s="55" t="n">
        <v>93.75</v>
      </c>
      <c r="B90" s="56" t="n">
        <v>580.1003</v>
      </c>
      <c r="C90" s="57" t="n">
        <v>5.00643402399128</v>
      </c>
      <c r="D90" s="52" t="n">
        <v>93.75</v>
      </c>
      <c r="E90" s="56" t="n">
        <v>589.9667</v>
      </c>
      <c r="F90" s="57" t="n">
        <v>7.42584514721919</v>
      </c>
      <c r="G90" s="52" t="n">
        <v>93.75</v>
      </c>
      <c r="H90" s="56" t="n">
        <v>570.0094</v>
      </c>
      <c r="I90" s="57" t="n">
        <v>8.21657579062159</v>
      </c>
      <c r="J90" s="55" t="n">
        <v>93.75</v>
      </c>
      <c r="K90" s="56" t="n">
        <v>580.4891</v>
      </c>
      <c r="L90" s="57" t="n">
        <v>7.45474372955289</v>
      </c>
      <c r="M90" s="55" t="n">
        <v>93.75</v>
      </c>
      <c r="N90" s="56" t="n">
        <v>534.6382</v>
      </c>
      <c r="O90" s="57" t="n">
        <v>6.57928026172301</v>
      </c>
      <c r="P90" s="53" t="n">
        <f aca="false">AVERAGE(E90,H90,K90,N90)</f>
        <v>568.77585</v>
      </c>
      <c r="Q90" s="53" t="n">
        <f aca="false">AVERAGE(F90,I90,L90,O90)</f>
        <v>7.41911123227917</v>
      </c>
    </row>
    <row r="91" customFormat="false" ht="29.15" hidden="false" customHeight="false" outlineLevel="0" collapsed="false">
      <c r="A91" s="55" t="n">
        <v>95</v>
      </c>
      <c r="B91" s="56" t="n">
        <v>626.1901</v>
      </c>
      <c r="C91" s="57" t="n">
        <v>4.98178844056707</v>
      </c>
      <c r="D91" s="52" t="n">
        <v>95</v>
      </c>
      <c r="E91" s="56" t="n">
        <v>587.3021</v>
      </c>
      <c r="F91" s="57" t="n">
        <v>7.44383860414395</v>
      </c>
      <c r="G91" s="52" t="n">
        <v>95</v>
      </c>
      <c r="H91" s="56" t="n">
        <v>568.4936</v>
      </c>
      <c r="I91" s="57" t="n">
        <v>8.1835332606325</v>
      </c>
      <c r="J91" s="55" t="n">
        <v>95</v>
      </c>
      <c r="K91" s="56" t="n">
        <v>579.0503</v>
      </c>
      <c r="L91" s="57" t="n">
        <v>7.55147219193021</v>
      </c>
      <c r="M91" s="55" t="n">
        <v>95</v>
      </c>
      <c r="N91" s="56" t="n">
        <v>604.1864</v>
      </c>
      <c r="O91" s="57" t="n">
        <v>6.27982551799346</v>
      </c>
      <c r="P91" s="53" t="n">
        <f aca="false">AVERAGE(E91,H91,K91,N91)</f>
        <v>584.7581</v>
      </c>
      <c r="Q91" s="53" t="n">
        <f aca="false">AVERAGE(F91,I91,L91,O91)</f>
        <v>7.36466739367503</v>
      </c>
    </row>
    <row r="92" customFormat="false" ht="29.15" hidden="false" customHeight="false" outlineLevel="0" collapsed="false">
      <c r="A92" s="55" t="n">
        <v>96.25</v>
      </c>
      <c r="B92" s="56" t="n">
        <v>641.107</v>
      </c>
      <c r="C92" s="57" t="n">
        <v>5.00959651035987</v>
      </c>
      <c r="D92" s="52" t="n">
        <v>96.25</v>
      </c>
      <c r="E92" s="56" t="n">
        <v>587.8692</v>
      </c>
      <c r="F92" s="57" t="n">
        <v>7.43064340239913</v>
      </c>
      <c r="G92" s="52" t="n">
        <v>96.25</v>
      </c>
      <c r="H92" s="56" t="n">
        <v>566.9946</v>
      </c>
      <c r="I92" s="57" t="n">
        <v>8.08669574700109</v>
      </c>
      <c r="J92" s="55" t="n">
        <v>96.25</v>
      </c>
      <c r="K92" s="56" t="n">
        <v>580.1544</v>
      </c>
      <c r="L92" s="57" t="n">
        <v>7.54471101417666</v>
      </c>
      <c r="M92" s="55" t="n">
        <v>96.25</v>
      </c>
      <c r="N92" s="56" t="n">
        <v>614.7156</v>
      </c>
      <c r="O92" s="57" t="n">
        <v>5.9990185387132</v>
      </c>
      <c r="P92" s="53" t="n">
        <f aca="false">AVERAGE(E92,H92,K92,N92)</f>
        <v>587.43345</v>
      </c>
      <c r="Q92" s="53" t="n">
        <f aca="false">AVERAGE(F92,I92,L92,O92)</f>
        <v>7.26526717557252</v>
      </c>
    </row>
    <row r="93" customFormat="false" ht="29.15" hidden="false" customHeight="false" outlineLevel="0" collapsed="false">
      <c r="A93" s="55" t="n">
        <v>97.5</v>
      </c>
      <c r="B93" s="56" t="n">
        <v>628.5757</v>
      </c>
      <c r="C93" s="57" t="n">
        <v>5.18211559432933</v>
      </c>
      <c r="D93" s="52" t="n">
        <v>97.5</v>
      </c>
      <c r="E93" s="56" t="n">
        <v>576.4394</v>
      </c>
      <c r="F93" s="57" t="n">
        <v>7.47131952017448</v>
      </c>
      <c r="G93" s="52" t="n">
        <v>97.5</v>
      </c>
      <c r="H93" s="56" t="n">
        <v>568.5287</v>
      </c>
      <c r="I93" s="57" t="n">
        <v>7.99269356597601</v>
      </c>
      <c r="J93" s="55" t="n">
        <v>97.5</v>
      </c>
      <c r="K93" s="56" t="n">
        <v>586.45</v>
      </c>
      <c r="L93" s="57" t="n">
        <v>7.51919302071974</v>
      </c>
      <c r="M93" s="55" t="n">
        <v>97.5</v>
      </c>
      <c r="N93" s="56" t="n">
        <v>617.6923</v>
      </c>
      <c r="O93" s="57" t="n">
        <v>5.62257360959651</v>
      </c>
      <c r="P93" s="53" t="n">
        <f aca="false">AVERAGE(E93,H93,K93,N93)</f>
        <v>587.2776</v>
      </c>
      <c r="Q93" s="53" t="n">
        <f aca="false">AVERAGE(F93,I93,L93,O93)</f>
        <v>7.15144492911669</v>
      </c>
    </row>
    <row r="94" customFormat="false" ht="29.15" hidden="false" customHeight="false" outlineLevel="0" collapsed="false">
      <c r="A94" s="55" t="n">
        <v>98.75</v>
      </c>
      <c r="B94" s="56" t="n">
        <v>611.1614</v>
      </c>
      <c r="C94" s="57" t="n">
        <v>5.46848418756816</v>
      </c>
      <c r="D94" s="52" t="n">
        <v>98.75</v>
      </c>
      <c r="E94" s="56" t="n">
        <v>578.2206</v>
      </c>
      <c r="F94" s="57" t="n">
        <v>7.72671755725191</v>
      </c>
      <c r="G94" s="52" t="n">
        <v>98.75</v>
      </c>
      <c r="H94" s="56" t="n">
        <v>573.058</v>
      </c>
      <c r="I94" s="57" t="n">
        <v>8.01014176663032</v>
      </c>
      <c r="J94" s="55" t="n">
        <v>98.75</v>
      </c>
      <c r="K94" s="56" t="n">
        <v>584.8768</v>
      </c>
      <c r="L94" s="57" t="n">
        <v>7.44078516902944</v>
      </c>
      <c r="M94" s="55" t="n">
        <v>98.75</v>
      </c>
      <c r="N94" s="56" t="n">
        <v>645.2511</v>
      </c>
      <c r="O94" s="57" t="n">
        <v>5.18756815703381</v>
      </c>
      <c r="P94" s="53" t="n">
        <f aca="false">AVERAGE(E94,H94,K94,N94)</f>
        <v>595.351625</v>
      </c>
      <c r="Q94" s="53" t="n">
        <f aca="false">AVERAGE(F94,I94,L94,O94)</f>
        <v>7.09130316248637</v>
      </c>
    </row>
    <row r="95" customFormat="false" ht="29.15" hidden="false" customHeight="false" outlineLevel="0" collapsed="false">
      <c r="A95" s="55" t="n">
        <v>100</v>
      </c>
      <c r="B95" s="56" t="n">
        <v>616.2542</v>
      </c>
      <c r="C95" s="57" t="n">
        <v>5.46379498364231</v>
      </c>
      <c r="D95" s="52" t="n">
        <v>100</v>
      </c>
      <c r="E95" s="56" t="n">
        <v>582.1779</v>
      </c>
      <c r="F95" s="57" t="n">
        <v>7.82191930207197</v>
      </c>
      <c r="G95" s="52" t="n">
        <v>100</v>
      </c>
      <c r="H95" s="56" t="n">
        <v>573.2762</v>
      </c>
      <c r="I95" s="57" t="n">
        <v>8.0062159214831</v>
      </c>
      <c r="J95" s="55" t="n">
        <v>100</v>
      </c>
      <c r="K95" s="56" t="n">
        <v>575.0021</v>
      </c>
      <c r="L95" s="57" t="n">
        <v>7.54056706652126</v>
      </c>
      <c r="M95" s="55" t="n">
        <v>100</v>
      </c>
      <c r="N95" s="56" t="n">
        <v>661.6042</v>
      </c>
      <c r="O95" s="57" t="n">
        <v>5.01744820065431</v>
      </c>
      <c r="P95" s="53" t="n">
        <f aca="false">AVERAGE(E95,H95,K95,N95)</f>
        <v>598.0151</v>
      </c>
      <c r="Q95" s="53" t="n">
        <f aca="false">AVERAGE(F95,I95,L95,O95)</f>
        <v>7.09653762268266</v>
      </c>
    </row>
    <row r="96" customFormat="false" ht="29.15" hidden="false" customHeight="false" outlineLevel="0" collapsed="false">
      <c r="A96" s="55" t="n">
        <v>101.25</v>
      </c>
      <c r="B96" s="56" t="n">
        <v>617.0409</v>
      </c>
      <c r="C96" s="57" t="n">
        <v>5.51842966194111</v>
      </c>
      <c r="D96" s="52" t="n">
        <v>101.25</v>
      </c>
      <c r="E96" s="56" t="n">
        <v>579.0074</v>
      </c>
      <c r="F96" s="57" t="n">
        <v>7.69116684841876</v>
      </c>
      <c r="G96" s="52" t="n">
        <v>101.25</v>
      </c>
      <c r="H96" s="56" t="n">
        <v>571.5905</v>
      </c>
      <c r="I96" s="57" t="n">
        <v>7.97720828789531</v>
      </c>
      <c r="J96" s="55" t="n">
        <v>101.25</v>
      </c>
      <c r="K96" s="56" t="n">
        <v>573.956</v>
      </c>
      <c r="L96" s="57" t="n">
        <v>7.66761177753544</v>
      </c>
      <c r="M96" s="55" t="n">
        <v>101.25</v>
      </c>
      <c r="N96" s="56" t="n">
        <v>665.4518</v>
      </c>
      <c r="O96" s="57" t="n">
        <v>4.92748091603053</v>
      </c>
      <c r="P96" s="53" t="n">
        <f aca="false">AVERAGE(E96,H96,K96,N96)</f>
        <v>597.501425</v>
      </c>
      <c r="Q96" s="53" t="n">
        <f aca="false">AVERAGE(F96,I96,L96,O96)</f>
        <v>7.06586695747001</v>
      </c>
    </row>
    <row r="97" customFormat="false" ht="29.15" hidden="false" customHeight="false" outlineLevel="0" collapsed="false">
      <c r="A97" s="55" t="n">
        <v>102.5</v>
      </c>
      <c r="B97" s="56" t="n">
        <v>611.0262</v>
      </c>
      <c r="C97" s="57" t="n">
        <v>5.58593238822246</v>
      </c>
      <c r="D97" s="52" t="n">
        <v>102.5</v>
      </c>
      <c r="E97" s="56" t="n">
        <v>581.2188</v>
      </c>
      <c r="F97" s="57" t="n">
        <v>7.64503816793893</v>
      </c>
      <c r="G97" s="52" t="n">
        <v>102.5</v>
      </c>
      <c r="H97" s="56" t="n">
        <v>564.3005</v>
      </c>
      <c r="I97" s="57" t="n">
        <v>8.02410032715376</v>
      </c>
      <c r="J97" s="55" t="n">
        <v>102.5</v>
      </c>
      <c r="K97" s="56" t="n">
        <v>565.4637</v>
      </c>
      <c r="L97" s="57" t="n">
        <v>7.74198473282443</v>
      </c>
      <c r="M97" s="55" t="n">
        <v>102.5</v>
      </c>
      <c r="N97" s="56" t="n">
        <v>669.4998</v>
      </c>
      <c r="O97" s="57" t="n">
        <v>4.77099236641221</v>
      </c>
      <c r="P97" s="53" t="n">
        <f aca="false">AVERAGE(E97,H97,K97,N97)</f>
        <v>595.1207</v>
      </c>
      <c r="Q97" s="53" t="n">
        <f aca="false">AVERAGE(F97,I97,L97,O97)</f>
        <v>7.04552889858233</v>
      </c>
    </row>
    <row r="98" customFormat="false" ht="29.15" hidden="false" customHeight="false" outlineLevel="0" collapsed="false">
      <c r="A98" s="55" t="n">
        <v>103.75</v>
      </c>
      <c r="B98" s="56" t="n">
        <v>626.8835</v>
      </c>
      <c r="C98" s="57" t="n">
        <v>5.3690294438386</v>
      </c>
      <c r="D98" s="52" t="n">
        <v>103.75</v>
      </c>
      <c r="E98" s="56" t="n">
        <v>582.4447</v>
      </c>
      <c r="F98" s="57" t="n">
        <v>7.6391494002181</v>
      </c>
      <c r="G98" s="52" t="n">
        <v>103.75</v>
      </c>
      <c r="H98" s="56" t="n">
        <v>563.5515</v>
      </c>
      <c r="I98" s="57" t="n">
        <v>8.24514721919302</v>
      </c>
      <c r="J98" s="55" t="n">
        <v>103.75</v>
      </c>
      <c r="K98" s="56" t="n">
        <v>572.8058</v>
      </c>
      <c r="L98" s="57" t="n">
        <v>7.80174482006543</v>
      </c>
      <c r="M98" s="55" t="n">
        <v>103.75</v>
      </c>
      <c r="N98" s="56" t="n">
        <v>684.1316</v>
      </c>
      <c r="O98" s="57" t="n">
        <v>4.573173391494</v>
      </c>
      <c r="P98" s="53" t="n">
        <f aca="false">AVERAGE(E98,H98,K98,N98)</f>
        <v>600.7334</v>
      </c>
      <c r="Q98" s="53" t="n">
        <f aca="false">AVERAGE(F98,I98,L98,O98)</f>
        <v>7.06480370774264</v>
      </c>
    </row>
    <row r="99" customFormat="false" ht="29.15" hidden="false" customHeight="false" outlineLevel="0" collapsed="false">
      <c r="A99" s="55" t="n">
        <v>105</v>
      </c>
      <c r="B99" s="56" t="n">
        <v>647.7479</v>
      </c>
      <c r="C99" s="57" t="n">
        <v>5.213413304253</v>
      </c>
      <c r="D99" s="52" t="n">
        <v>105</v>
      </c>
      <c r="E99" s="56" t="n">
        <v>582.9158</v>
      </c>
      <c r="F99" s="57" t="n">
        <v>7.53620501635769</v>
      </c>
      <c r="G99" s="52" t="n">
        <v>105</v>
      </c>
      <c r="H99" s="56" t="n">
        <v>561.4558</v>
      </c>
      <c r="I99" s="57" t="n">
        <v>8.19291166848419</v>
      </c>
      <c r="J99" s="55" t="n">
        <v>105</v>
      </c>
      <c r="K99" s="56" t="n">
        <v>579.2308</v>
      </c>
      <c r="L99" s="57" t="n">
        <v>7.66335877862595</v>
      </c>
      <c r="M99" s="55" t="n">
        <v>105</v>
      </c>
      <c r="N99" s="56" t="n">
        <v>683.2047</v>
      </c>
      <c r="O99" s="57" t="n">
        <v>4.53893129770992</v>
      </c>
      <c r="P99" s="53" t="n">
        <f aca="false">AVERAGE(E99,H99,K99,N99)</f>
        <v>601.701775</v>
      </c>
      <c r="Q99" s="53" t="n">
        <f aca="false">AVERAGE(F99,I99,L99,O99)</f>
        <v>6.98285169029444</v>
      </c>
    </row>
    <row r="100" customFormat="false" ht="29.15" hidden="false" customHeight="false" outlineLevel="0" collapsed="false">
      <c r="A100" s="55" t="n">
        <v>106.25</v>
      </c>
      <c r="B100" s="56" t="n">
        <v>638.2672</v>
      </c>
      <c r="C100" s="57" t="n">
        <v>5.32737186477644</v>
      </c>
      <c r="D100" s="52" t="n">
        <v>106.25</v>
      </c>
      <c r="E100" s="56" t="n">
        <v>574.2466</v>
      </c>
      <c r="F100" s="57" t="n">
        <v>7.52322791712105</v>
      </c>
      <c r="G100" s="52" t="n">
        <v>106.25</v>
      </c>
      <c r="H100" s="56" t="n">
        <v>566.5256</v>
      </c>
      <c r="I100" s="57" t="n">
        <v>8.06139585605234</v>
      </c>
      <c r="J100" s="55" t="n">
        <v>106.25</v>
      </c>
      <c r="K100" s="56" t="n">
        <v>580.5248</v>
      </c>
      <c r="L100" s="57" t="n">
        <v>7.67709923664122</v>
      </c>
      <c r="M100" s="55" t="n">
        <v>106.25</v>
      </c>
      <c r="N100" s="56" t="n">
        <v>686.6081</v>
      </c>
      <c r="O100" s="57" t="n">
        <v>4.49367502726281</v>
      </c>
      <c r="P100" s="53" t="n">
        <f aca="false">AVERAGE(E100,H100,K100,N100)</f>
        <v>601.976275</v>
      </c>
      <c r="Q100" s="53" t="n">
        <f aca="false">AVERAGE(F100,I100,L100,O100)</f>
        <v>6.93884950926936</v>
      </c>
    </row>
    <row r="101" customFormat="false" ht="29.15" hidden="false" customHeight="false" outlineLevel="0" collapsed="false">
      <c r="A101" s="55" t="n">
        <v>107.5</v>
      </c>
      <c r="B101" s="56" t="n">
        <v>639.8927</v>
      </c>
      <c r="C101" s="57" t="n">
        <v>5.35147219193021</v>
      </c>
      <c r="D101" s="52" t="n">
        <v>107.5</v>
      </c>
      <c r="E101" s="56" t="n">
        <v>581.2365</v>
      </c>
      <c r="F101" s="57" t="n">
        <v>7.71526717557252</v>
      </c>
      <c r="G101" s="52" t="n">
        <v>107.5</v>
      </c>
      <c r="H101" s="56" t="n">
        <v>563.2697</v>
      </c>
      <c r="I101" s="57" t="n">
        <v>7.81101417666303</v>
      </c>
      <c r="J101" s="55" t="n">
        <v>107.5</v>
      </c>
      <c r="K101" s="56" t="n">
        <v>581.5016</v>
      </c>
      <c r="L101" s="57" t="n">
        <v>7.64056706652127</v>
      </c>
      <c r="M101" s="55" t="n">
        <v>107.5</v>
      </c>
      <c r="N101" s="56" t="n">
        <v>689.2404</v>
      </c>
      <c r="O101" s="57" t="n">
        <v>4.49749182115594</v>
      </c>
      <c r="P101" s="53" t="n">
        <f aca="false">AVERAGE(E101,H101,K101,N101)</f>
        <v>603.81205</v>
      </c>
      <c r="Q101" s="53" t="n">
        <f aca="false">AVERAGE(F101,I101,L101,O101)</f>
        <v>6.91608505997819</v>
      </c>
    </row>
    <row r="102" customFormat="false" ht="29.15" hidden="false" customHeight="false" outlineLevel="0" collapsed="false">
      <c r="A102" s="55" t="n">
        <v>108.75</v>
      </c>
      <c r="B102" s="56" t="n">
        <v>632.6368</v>
      </c>
      <c r="C102" s="57" t="n">
        <v>5.34056706652127</v>
      </c>
      <c r="D102" s="52" t="n">
        <v>108.75</v>
      </c>
      <c r="E102" s="56" t="n">
        <v>580.954</v>
      </c>
      <c r="F102" s="57" t="n">
        <v>7.61112322791712</v>
      </c>
      <c r="G102" s="52" t="n">
        <v>108.75</v>
      </c>
      <c r="H102" s="56" t="n">
        <v>556.2286</v>
      </c>
      <c r="I102" s="57" t="n">
        <v>7.3649945474373</v>
      </c>
      <c r="J102" s="55" t="n">
        <v>108.75</v>
      </c>
      <c r="K102" s="56" t="n">
        <v>581.6996</v>
      </c>
      <c r="L102" s="57" t="n">
        <v>7.5092693565976</v>
      </c>
      <c r="M102" s="55" t="n">
        <v>108.75</v>
      </c>
      <c r="N102" s="56" t="n">
        <v>678.0219</v>
      </c>
      <c r="O102" s="57" t="n">
        <v>4.53151581243184</v>
      </c>
      <c r="P102" s="53" t="n">
        <f aca="false">AVERAGE(E102,H102,K102,N102)</f>
        <v>599.226025</v>
      </c>
      <c r="Q102" s="53" t="n">
        <f aca="false">AVERAGE(F102,I102,L102,O102)</f>
        <v>6.75422573609597</v>
      </c>
    </row>
    <row r="103" customFormat="false" ht="29.15" hidden="false" customHeight="false" outlineLevel="0" collapsed="false">
      <c r="A103" s="55" t="n">
        <v>110</v>
      </c>
      <c r="B103" s="56" t="n">
        <v>638.3258</v>
      </c>
      <c r="C103" s="57" t="n">
        <v>5.22791712104689</v>
      </c>
      <c r="D103" s="52" t="n">
        <v>110</v>
      </c>
      <c r="E103" s="56" t="n">
        <v>584.3785</v>
      </c>
      <c r="F103" s="57" t="n">
        <v>7.42170119956379</v>
      </c>
      <c r="G103" s="52" t="n">
        <v>110</v>
      </c>
      <c r="H103" s="56" t="n">
        <v>578.0096</v>
      </c>
      <c r="I103" s="57" t="n">
        <v>7.26968375136314</v>
      </c>
      <c r="J103" s="55" t="n">
        <v>110</v>
      </c>
      <c r="K103" s="56" t="n">
        <v>572.2455</v>
      </c>
      <c r="L103" s="57" t="n">
        <v>7.5113413304253</v>
      </c>
      <c r="M103" s="55" t="n">
        <v>110</v>
      </c>
      <c r="N103" s="56" t="n">
        <v>689.955</v>
      </c>
      <c r="O103" s="57" t="n">
        <v>4.35986913849509</v>
      </c>
      <c r="P103" s="53" t="n">
        <f aca="false">AVERAGE(E103,H103,K103,N103)</f>
        <v>606.14715</v>
      </c>
      <c r="Q103" s="53" t="n">
        <f aca="false">AVERAGE(F103,I103,L103,O103)</f>
        <v>6.64064885496183</v>
      </c>
    </row>
    <row r="104" customFormat="false" ht="29.15" hidden="false" customHeight="false" outlineLevel="0" collapsed="false">
      <c r="A104" s="55" t="n">
        <v>111.25</v>
      </c>
      <c r="B104" s="56" t="n">
        <v>646.0912</v>
      </c>
      <c r="C104" s="57" t="n">
        <v>5.13227917121047</v>
      </c>
      <c r="D104" s="52" t="n">
        <v>111.25</v>
      </c>
      <c r="E104" s="56" t="n">
        <v>592.3097</v>
      </c>
      <c r="F104" s="57" t="n">
        <v>7.38702290076336</v>
      </c>
      <c r="G104" s="52" t="n">
        <v>111.25</v>
      </c>
      <c r="H104" s="56" t="n">
        <v>593.5162</v>
      </c>
      <c r="I104" s="57" t="n">
        <v>7.33489640130861</v>
      </c>
      <c r="J104" s="55" t="n">
        <v>111.25</v>
      </c>
      <c r="K104" s="56" t="n">
        <v>529.1034</v>
      </c>
      <c r="L104" s="57" t="n">
        <v>7.55790621592148</v>
      </c>
      <c r="M104" s="55" t="n">
        <v>111.25</v>
      </c>
      <c r="N104" s="56" t="n">
        <v>696.9085</v>
      </c>
      <c r="O104" s="57" t="n">
        <v>4.29836423118866</v>
      </c>
      <c r="P104" s="53" t="n">
        <f aca="false">AVERAGE(E104,H104,K104,N104)</f>
        <v>602.95945</v>
      </c>
      <c r="Q104" s="53" t="n">
        <f aca="false">AVERAGE(F104,I104,L104,O104)</f>
        <v>6.64454743729553</v>
      </c>
    </row>
    <row r="105" customFormat="false" ht="29.15" hidden="false" customHeight="false" outlineLevel="0" collapsed="false">
      <c r="A105" s="55" t="n">
        <v>112.5</v>
      </c>
      <c r="B105" s="56" t="n">
        <v>638.4084</v>
      </c>
      <c r="C105" s="57" t="n">
        <v>5.21123227917121</v>
      </c>
      <c r="D105" s="52" t="n">
        <v>112.5</v>
      </c>
      <c r="E105" s="56" t="n">
        <v>579.843</v>
      </c>
      <c r="F105" s="57" t="n">
        <v>7.45070883315158</v>
      </c>
      <c r="G105" s="52" t="n">
        <v>112.5</v>
      </c>
      <c r="H105" s="56" t="n">
        <v>591.355</v>
      </c>
      <c r="I105" s="57" t="n">
        <v>7.31613958560523</v>
      </c>
      <c r="J105" s="55" t="n">
        <v>112.5</v>
      </c>
      <c r="K105" s="56" t="n">
        <v>461.2467</v>
      </c>
      <c r="L105" s="57" t="n">
        <v>7.35583424209378</v>
      </c>
      <c r="M105" s="55" t="n">
        <v>112.5</v>
      </c>
      <c r="N105" s="56" t="n">
        <v>688.5614</v>
      </c>
      <c r="O105" s="57" t="n">
        <v>4.39531079607415</v>
      </c>
      <c r="P105" s="53" t="n">
        <f aca="false">AVERAGE(E105,H105,K105,N105)</f>
        <v>580.251525</v>
      </c>
      <c r="Q105" s="53" t="n">
        <f aca="false">AVERAGE(F105,I105,L105,O105)</f>
        <v>6.62949836423119</v>
      </c>
    </row>
    <row r="106" customFormat="false" ht="29.15" hidden="false" customHeight="false" outlineLevel="0" collapsed="false">
      <c r="A106" s="55" t="n">
        <v>113.75</v>
      </c>
      <c r="B106" s="56" t="n">
        <v>626.5675</v>
      </c>
      <c r="C106" s="57" t="n">
        <v>5.35103598691385</v>
      </c>
      <c r="D106" s="52" t="n">
        <v>113.75</v>
      </c>
      <c r="E106" s="56" t="n">
        <v>571.3313</v>
      </c>
      <c r="F106" s="57" t="n">
        <v>7.70708833151581</v>
      </c>
      <c r="G106" s="52" t="n">
        <v>113.75</v>
      </c>
      <c r="H106" s="56" t="n">
        <v>582.9969</v>
      </c>
      <c r="I106" s="57" t="n">
        <v>7.36717557251908</v>
      </c>
      <c r="J106" s="55" t="n">
        <v>113.75</v>
      </c>
      <c r="K106" s="56" t="n">
        <v>463.5788</v>
      </c>
      <c r="L106" s="57" t="n">
        <v>7.99520174482007</v>
      </c>
      <c r="M106" s="55" t="n">
        <v>113.75</v>
      </c>
      <c r="N106" s="56" t="n">
        <v>692.2296</v>
      </c>
      <c r="O106" s="57" t="n">
        <v>4.35932388222465</v>
      </c>
      <c r="P106" s="53" t="n">
        <f aca="false">AVERAGE(E106,H106,K106,N106)</f>
        <v>577.53415</v>
      </c>
      <c r="Q106" s="53" t="n">
        <f aca="false">AVERAGE(F106,I106,L106,O106)</f>
        <v>6.8571973827699</v>
      </c>
    </row>
    <row r="107" customFormat="false" ht="29.15" hidden="false" customHeight="false" outlineLevel="0" collapsed="false">
      <c r="A107" s="55" t="n">
        <v>115</v>
      </c>
      <c r="B107" s="56" t="n">
        <v>602.4825</v>
      </c>
      <c r="C107" s="57" t="n">
        <v>5.69094874591058</v>
      </c>
      <c r="D107" s="52" t="n">
        <v>115</v>
      </c>
      <c r="E107" s="56" t="n">
        <v>566.6969</v>
      </c>
      <c r="F107" s="57" t="n">
        <v>7.80490730643402</v>
      </c>
      <c r="G107" s="52" t="n">
        <v>115</v>
      </c>
      <c r="H107" s="56" t="n">
        <v>578.7126</v>
      </c>
      <c r="I107" s="57" t="n">
        <v>7.58342420937841</v>
      </c>
      <c r="J107" s="55" t="n">
        <v>115</v>
      </c>
      <c r="K107" s="56" t="n">
        <v>528.4785</v>
      </c>
      <c r="L107" s="57" t="n">
        <v>9.30054525627045</v>
      </c>
      <c r="M107" s="55" t="n">
        <v>115</v>
      </c>
      <c r="N107" s="56" t="n">
        <v>702.0953</v>
      </c>
      <c r="O107" s="57" t="n">
        <v>4.22333696837514</v>
      </c>
      <c r="P107" s="53" t="n">
        <f aca="false">AVERAGE(E107,H107,K107,N107)</f>
        <v>593.995825</v>
      </c>
      <c r="Q107" s="53" t="n">
        <f aca="false">AVERAGE(F107,I107,L107,O107)</f>
        <v>7.2280534351145</v>
      </c>
    </row>
    <row r="108" customFormat="false" ht="29.15" hidden="false" customHeight="false" outlineLevel="0" collapsed="false">
      <c r="A108" s="55" t="n">
        <v>116.25</v>
      </c>
      <c r="B108" s="56" t="n">
        <v>586.4266</v>
      </c>
      <c r="C108" s="57" t="n">
        <v>6.1175572519084</v>
      </c>
      <c r="D108" s="52" t="n">
        <v>116.25</v>
      </c>
      <c r="E108" s="56" t="n">
        <v>551.0364</v>
      </c>
      <c r="F108" s="57" t="n">
        <v>7.54918211559433</v>
      </c>
      <c r="G108" s="52" t="n">
        <v>116.25</v>
      </c>
      <c r="H108" s="56" t="n">
        <v>582.1614</v>
      </c>
      <c r="I108" s="57" t="n">
        <v>7.75692475463468</v>
      </c>
      <c r="J108" s="55" t="n">
        <v>116.25</v>
      </c>
      <c r="K108" s="56" t="n">
        <v>529.2423</v>
      </c>
      <c r="L108" s="57" t="n">
        <v>9.38484187568157</v>
      </c>
      <c r="M108" s="55" t="n">
        <v>116.25</v>
      </c>
      <c r="N108" s="56" t="n">
        <v>529.6504</v>
      </c>
      <c r="O108" s="57" t="n">
        <v>5.18844056706652</v>
      </c>
      <c r="P108" s="53" t="n">
        <f aca="false">AVERAGE(E108,H108,K108,N108)</f>
        <v>548.022625</v>
      </c>
      <c r="Q108" s="53" t="n">
        <f aca="false">AVERAGE(F108,I108,L108,O108)</f>
        <v>7.46984732824427</v>
      </c>
    </row>
    <row r="109" customFormat="false" ht="29.15" hidden="false" customHeight="false" outlineLevel="0" collapsed="false">
      <c r="A109" s="55" t="n">
        <v>117.5</v>
      </c>
      <c r="B109" s="56" t="n">
        <v>588.7951</v>
      </c>
      <c r="C109" s="57" t="n">
        <v>6.38167938931298</v>
      </c>
      <c r="D109" s="52" t="n">
        <v>117.5</v>
      </c>
      <c r="E109" s="56" t="n">
        <v>543.3529</v>
      </c>
      <c r="F109" s="57" t="n">
        <v>7.23140676117775</v>
      </c>
      <c r="G109" s="52" t="n">
        <v>117.5</v>
      </c>
      <c r="H109" s="56" t="n">
        <v>576.2592</v>
      </c>
      <c r="I109" s="57" t="n">
        <v>7.50130861504907</v>
      </c>
      <c r="J109" s="55" t="n">
        <v>117.5</v>
      </c>
      <c r="K109" s="56" t="n">
        <v>528.5245</v>
      </c>
      <c r="L109" s="57" t="n">
        <v>9.29727371864776</v>
      </c>
      <c r="M109" s="55" t="n">
        <v>117.5</v>
      </c>
      <c r="N109" s="56" t="n">
        <v>311.6004</v>
      </c>
      <c r="O109" s="57" t="n">
        <v>6.13794983642312</v>
      </c>
      <c r="P109" s="53" t="n">
        <f aca="false">AVERAGE(E109,H109,K109,N109)</f>
        <v>489.93425</v>
      </c>
      <c r="Q109" s="53" t="n">
        <f aca="false">AVERAGE(F109,I109,L109,O109)</f>
        <v>7.54198473282443</v>
      </c>
    </row>
    <row r="110" customFormat="false" ht="29.15" hidden="false" customHeight="false" outlineLevel="0" collapsed="false">
      <c r="A110" s="55" t="n">
        <v>118.75</v>
      </c>
      <c r="B110" s="56" t="n">
        <v>590.398</v>
      </c>
      <c r="C110" s="57" t="n">
        <v>6.51188658669575</v>
      </c>
      <c r="D110" s="52" t="n">
        <v>118.75</v>
      </c>
      <c r="E110" s="56" t="n">
        <v>564.8571</v>
      </c>
      <c r="F110" s="57" t="n">
        <v>6.7856052344602</v>
      </c>
      <c r="G110" s="52" t="n">
        <v>118.75</v>
      </c>
      <c r="H110" s="56" t="n">
        <v>579.5895</v>
      </c>
      <c r="I110" s="57" t="n">
        <v>7.44351145038168</v>
      </c>
      <c r="J110" s="55" t="n">
        <v>118.75</v>
      </c>
      <c r="K110" s="56" t="n">
        <v>516.8316</v>
      </c>
      <c r="L110" s="57" t="n">
        <v>8.60054525627045</v>
      </c>
      <c r="M110" s="55" t="n">
        <v>118.75</v>
      </c>
      <c r="N110" s="56" t="n">
        <v>587.8043</v>
      </c>
      <c r="O110" s="57" t="n">
        <v>6.62900763358779</v>
      </c>
      <c r="P110" s="53" t="n">
        <f aca="false">AVERAGE(E110,H110,K110,N110)</f>
        <v>562.270625</v>
      </c>
      <c r="Q110" s="53" t="n">
        <f aca="false">AVERAGE(F110,I110,L110,O110)</f>
        <v>7.36466739367503</v>
      </c>
    </row>
    <row r="111" customFormat="false" ht="29.15" hidden="false" customHeight="false" outlineLevel="0" collapsed="false">
      <c r="A111" s="55" t="n">
        <v>120</v>
      </c>
      <c r="B111" s="56" t="n">
        <v>592.5684</v>
      </c>
      <c r="C111" s="57" t="n">
        <v>6.6051254089422</v>
      </c>
      <c r="D111" s="52" t="n">
        <v>120</v>
      </c>
      <c r="E111" s="56" t="n">
        <v>595.6134</v>
      </c>
      <c r="F111" s="57" t="n">
        <v>6.22497273718648</v>
      </c>
      <c r="G111" s="52" t="n">
        <v>120</v>
      </c>
      <c r="H111" s="56" t="n">
        <v>575.2308</v>
      </c>
      <c r="I111" s="57" t="n">
        <v>7.6185387131952</v>
      </c>
      <c r="J111" s="55" t="n">
        <v>120</v>
      </c>
      <c r="K111" s="56" t="n">
        <v>537.4358</v>
      </c>
      <c r="L111" s="57" t="n">
        <v>7.93893129770992</v>
      </c>
      <c r="M111" s="55" t="n">
        <v>120</v>
      </c>
      <c r="N111" s="56" t="n">
        <v>576.6601</v>
      </c>
      <c r="O111" s="57" t="n">
        <v>7.06695747001091</v>
      </c>
      <c r="P111" s="53" t="n">
        <f aca="false">AVERAGE(E111,H111,K111,N111)</f>
        <v>571.235025</v>
      </c>
      <c r="Q111" s="53" t="n">
        <f aca="false">AVERAGE(F111,I111,L111,O111)</f>
        <v>7.21235005452563</v>
      </c>
    </row>
    <row r="112" customFormat="false" ht="29.15" hidden="false" customHeight="false" outlineLevel="0" collapsed="false">
      <c r="A112" s="55" t="n">
        <v>121.25</v>
      </c>
      <c r="B112" s="56" t="n">
        <v>582.9907</v>
      </c>
      <c r="C112" s="57" t="n">
        <v>6.64285714285714</v>
      </c>
      <c r="D112" s="52" t="n">
        <v>121.25</v>
      </c>
      <c r="E112" s="56" t="n">
        <v>628.5299</v>
      </c>
      <c r="F112" s="57" t="n">
        <v>5.84940021810251</v>
      </c>
      <c r="G112" s="52" t="n">
        <v>121.25</v>
      </c>
      <c r="H112" s="56" t="n">
        <v>533.4655</v>
      </c>
      <c r="I112" s="57" t="n">
        <v>7.42693565976009</v>
      </c>
      <c r="J112" s="55" t="n">
        <v>121.25</v>
      </c>
      <c r="K112" s="56" t="n">
        <v>563.2252</v>
      </c>
      <c r="L112" s="57" t="n">
        <v>7.57513631406761</v>
      </c>
      <c r="M112" s="55" t="n">
        <v>121.25</v>
      </c>
      <c r="N112" s="56" t="n">
        <v>560.1221</v>
      </c>
      <c r="O112" s="57" t="n">
        <v>7.53696837513631</v>
      </c>
      <c r="P112" s="53" t="n">
        <f aca="false">AVERAGE(E112,H112,K112,N112)</f>
        <v>571.335675</v>
      </c>
      <c r="Q112" s="53" t="n">
        <f aca="false">AVERAGE(F112,I112,L112,O112)</f>
        <v>7.09711014176663</v>
      </c>
    </row>
    <row r="113" customFormat="false" ht="29.15" hidden="false" customHeight="false" outlineLevel="0" collapsed="false">
      <c r="A113" s="55" t="n">
        <v>122.5</v>
      </c>
      <c r="B113" s="56" t="n">
        <v>587.2064</v>
      </c>
      <c r="C113" s="57" t="n">
        <v>6.56466739367503</v>
      </c>
      <c r="D113" s="52" t="n">
        <v>122.5</v>
      </c>
      <c r="E113" s="56" t="n">
        <v>600.1465</v>
      </c>
      <c r="F113" s="57" t="n">
        <v>5.95921483097056</v>
      </c>
      <c r="G113" s="52" t="n">
        <v>122.5</v>
      </c>
      <c r="H113" s="56" t="n">
        <v>458.8973</v>
      </c>
      <c r="I113" s="57" t="n">
        <v>7.61297709923664</v>
      </c>
      <c r="J113" s="55" t="n">
        <v>122.5</v>
      </c>
      <c r="K113" s="56" t="n">
        <v>582.8641</v>
      </c>
      <c r="L113" s="57" t="n">
        <v>7.48440567066521</v>
      </c>
      <c r="M113" s="55" t="n">
        <v>122.5</v>
      </c>
      <c r="N113" s="56" t="n">
        <v>543.1725</v>
      </c>
      <c r="O113" s="57" t="n">
        <v>7.94220283533261</v>
      </c>
      <c r="P113" s="53" t="n">
        <f aca="false">AVERAGE(E113,H113,K113,N113)</f>
        <v>546.2701</v>
      </c>
      <c r="Q113" s="53" t="n">
        <f aca="false">AVERAGE(F113,I113,L113,O113)</f>
        <v>7.24970010905125</v>
      </c>
    </row>
    <row r="114" customFormat="false" ht="29.15" hidden="false" customHeight="false" outlineLevel="0" collapsed="false">
      <c r="A114" s="55" t="n">
        <v>123.75</v>
      </c>
      <c r="B114" s="56" t="n">
        <v>586.1051</v>
      </c>
      <c r="C114" s="57" t="n">
        <v>6.39105779716467</v>
      </c>
      <c r="D114" s="52" t="n">
        <v>123.75</v>
      </c>
      <c r="E114" s="56" t="n">
        <v>564.129</v>
      </c>
      <c r="F114" s="57" t="n">
        <v>6.4907306434024</v>
      </c>
      <c r="G114" s="52" t="n">
        <v>123.75</v>
      </c>
      <c r="H114" s="56" t="n">
        <v>539.7523</v>
      </c>
      <c r="I114" s="57" t="n">
        <v>8.95234460196292</v>
      </c>
      <c r="J114" s="55" t="n">
        <v>123.75</v>
      </c>
      <c r="K114" s="56" t="n">
        <v>579.3205</v>
      </c>
      <c r="L114" s="57" t="n">
        <v>7.45921483097056</v>
      </c>
      <c r="M114" s="55" t="n">
        <v>123.75</v>
      </c>
      <c r="N114" s="56" t="n">
        <v>536.5886</v>
      </c>
      <c r="O114" s="57" t="n">
        <v>8.51897491821156</v>
      </c>
      <c r="P114" s="53" t="n">
        <f aca="false">AVERAGE(E114,H114,K114,N114)</f>
        <v>554.9476</v>
      </c>
      <c r="Q114" s="53" t="n">
        <f aca="false">AVERAGE(F114,I114,L114,O114)</f>
        <v>7.85531624863686</v>
      </c>
    </row>
    <row r="115" customFormat="false" ht="29.15" hidden="false" customHeight="false" outlineLevel="0" collapsed="false">
      <c r="A115" s="55" t="n">
        <v>125</v>
      </c>
      <c r="B115" s="56" t="n">
        <v>604.2095</v>
      </c>
      <c r="C115" s="57" t="n">
        <v>6.26706652126499</v>
      </c>
      <c r="D115" s="52" t="n">
        <v>125</v>
      </c>
      <c r="E115" s="56" t="n">
        <v>595.979</v>
      </c>
      <c r="F115" s="57" t="n">
        <v>6.65190839694657</v>
      </c>
      <c r="G115" s="52" t="n">
        <v>125</v>
      </c>
      <c r="H115" s="56" t="n">
        <v>493.6331</v>
      </c>
      <c r="I115" s="57" t="n">
        <v>7.78604143947655</v>
      </c>
      <c r="J115" s="55" t="n">
        <v>125</v>
      </c>
      <c r="K115" s="56" t="n">
        <v>577.2975</v>
      </c>
      <c r="L115" s="57" t="n">
        <v>7.49912758996728</v>
      </c>
      <c r="M115" s="55" t="n">
        <v>125</v>
      </c>
      <c r="N115" s="56" t="n">
        <v>532.1356</v>
      </c>
      <c r="O115" s="57" t="n">
        <v>8.81504907306434</v>
      </c>
      <c r="P115" s="53" t="n">
        <f aca="false">AVERAGE(E115,H115,K115,N115)</f>
        <v>549.7613</v>
      </c>
      <c r="Q115" s="53" t="n">
        <f aca="false">AVERAGE(F115,I115,L115,O115)</f>
        <v>7.68803162486369</v>
      </c>
    </row>
    <row r="116" customFormat="false" ht="29.15" hidden="false" customHeight="false" outlineLevel="0" collapsed="false">
      <c r="A116" s="55" t="n">
        <v>126.25</v>
      </c>
      <c r="B116" s="56" t="n">
        <v>591.3121</v>
      </c>
      <c r="C116" s="57" t="n">
        <v>6.19476553980371</v>
      </c>
      <c r="D116" s="52" t="n">
        <v>126.25</v>
      </c>
      <c r="E116" s="56" t="n">
        <v>590.5011</v>
      </c>
      <c r="F116" s="57" t="n">
        <v>6.16346782988004</v>
      </c>
      <c r="G116" s="52" t="n">
        <v>126.25</v>
      </c>
      <c r="H116" s="56" t="n">
        <v>531.5148</v>
      </c>
      <c r="I116" s="57" t="n">
        <v>7.15474372955289</v>
      </c>
      <c r="J116" s="55" t="n">
        <v>126.25</v>
      </c>
      <c r="K116" s="56" t="n">
        <v>578.574</v>
      </c>
      <c r="L116" s="57" t="n">
        <v>7.62519083969466</v>
      </c>
      <c r="M116" s="55" t="n">
        <v>126.25</v>
      </c>
      <c r="N116" s="56" t="n">
        <v>526.7109</v>
      </c>
      <c r="O116" s="57" t="n">
        <v>9.05834242093784</v>
      </c>
      <c r="P116" s="53" t="n">
        <f aca="false">AVERAGE(E116,H116,K116,N116)</f>
        <v>556.8252</v>
      </c>
      <c r="Q116" s="53" t="n">
        <f aca="false">AVERAGE(F116,I116,L116,O116)</f>
        <v>7.50043620501636</v>
      </c>
    </row>
    <row r="117" customFormat="false" ht="29.15" hidden="false" customHeight="false" outlineLevel="0" collapsed="false">
      <c r="A117" s="55" t="n">
        <v>127.5</v>
      </c>
      <c r="B117" s="56" t="n">
        <v>612.52</v>
      </c>
      <c r="C117" s="57" t="n">
        <v>5.97448200654308</v>
      </c>
      <c r="D117" s="52" t="n">
        <v>127.5</v>
      </c>
      <c r="E117" s="56" t="n">
        <v>620.2732</v>
      </c>
      <c r="F117" s="57" t="n">
        <v>5.60534351145038</v>
      </c>
      <c r="G117" s="52" t="n">
        <v>127.5</v>
      </c>
      <c r="H117" s="56" t="n">
        <v>541.7562</v>
      </c>
      <c r="I117" s="57" t="n">
        <v>6.41090512540894</v>
      </c>
      <c r="J117" s="55" t="n">
        <v>127.5</v>
      </c>
      <c r="K117" s="56" t="n">
        <v>561.2961</v>
      </c>
      <c r="L117" s="57" t="n">
        <v>7.64013086150491</v>
      </c>
      <c r="M117" s="55" t="n">
        <v>127.5</v>
      </c>
      <c r="N117" s="56" t="n">
        <v>524.5461</v>
      </c>
      <c r="O117" s="57" t="n">
        <v>8.99978189749182</v>
      </c>
      <c r="P117" s="53" t="n">
        <f aca="false">AVERAGE(E117,H117,K117,N117)</f>
        <v>561.9679</v>
      </c>
      <c r="Q117" s="53" t="n">
        <f aca="false">AVERAGE(F117,I117,L117,O117)</f>
        <v>7.16404034896401</v>
      </c>
    </row>
    <row r="118" customFormat="false" ht="29.15" hidden="false" customHeight="false" outlineLevel="0" collapsed="false">
      <c r="A118" s="55" t="n">
        <v>128.75</v>
      </c>
      <c r="B118" s="56" t="n">
        <v>611.21</v>
      </c>
      <c r="C118" s="57" t="n">
        <v>5.82857142857143</v>
      </c>
      <c r="D118" s="52" t="n">
        <v>128.75</v>
      </c>
      <c r="E118" s="56" t="n">
        <v>644.4197</v>
      </c>
      <c r="F118" s="57" t="n">
        <v>5.29716466739368</v>
      </c>
      <c r="G118" s="52" t="n">
        <v>128.75</v>
      </c>
      <c r="H118" s="56" t="n">
        <v>582.3128</v>
      </c>
      <c r="I118" s="57" t="n">
        <v>5.70436205016358</v>
      </c>
      <c r="J118" s="55" t="n">
        <v>128.75</v>
      </c>
      <c r="K118" s="56" t="n">
        <v>511.9399</v>
      </c>
      <c r="L118" s="57" t="n">
        <v>7.78320610687023</v>
      </c>
      <c r="M118" s="55" t="n">
        <v>128.75</v>
      </c>
      <c r="N118" s="56" t="n">
        <v>490.1334</v>
      </c>
      <c r="O118" s="57" t="n">
        <v>7.78233369683751</v>
      </c>
      <c r="P118" s="53" t="n">
        <f aca="false">AVERAGE(E118,H118,K118,N118)</f>
        <v>557.20145</v>
      </c>
      <c r="Q118" s="53" t="n">
        <f aca="false">AVERAGE(F118,I118,L118,O118)</f>
        <v>6.64176663031625</v>
      </c>
    </row>
    <row r="119" customFormat="false" ht="29.15" hidden="false" customHeight="false" outlineLevel="0" collapsed="false">
      <c r="A119" s="55" t="n">
        <v>130</v>
      </c>
      <c r="B119" s="56" t="n">
        <v>624.214</v>
      </c>
      <c r="C119" s="57" t="n">
        <v>5.5474372955289</v>
      </c>
      <c r="D119" s="52" t="n">
        <v>130</v>
      </c>
      <c r="E119" s="56" t="n">
        <v>655.0757</v>
      </c>
      <c r="F119" s="57" t="n">
        <v>5.22322791712105</v>
      </c>
      <c r="G119" s="52" t="n">
        <v>130</v>
      </c>
      <c r="H119" s="56" t="n">
        <v>638.044</v>
      </c>
      <c r="I119" s="57" t="n">
        <v>5.47600872410033</v>
      </c>
      <c r="J119" s="55" t="n">
        <v>130</v>
      </c>
      <c r="K119" s="56" t="n">
        <v>473.0964</v>
      </c>
      <c r="L119" s="57" t="n">
        <v>8.36401308615049</v>
      </c>
      <c r="M119" s="55" t="n">
        <v>130</v>
      </c>
      <c r="N119" s="56" t="n">
        <v>545.6347</v>
      </c>
      <c r="O119" s="57" t="n">
        <v>6.97775354416576</v>
      </c>
      <c r="P119" s="53" t="n">
        <f aca="false">AVERAGE(E119,H119,K119,N119)</f>
        <v>577.9627</v>
      </c>
      <c r="Q119" s="53" t="n">
        <f aca="false">AVERAGE(F119,I119,L119,O119)</f>
        <v>6.51025081788441</v>
      </c>
    </row>
    <row r="120" customFormat="false" ht="29.15" hidden="false" customHeight="false" outlineLevel="0" collapsed="false">
      <c r="A120" s="55" t="n">
        <v>131.25</v>
      </c>
      <c r="B120" s="56" t="n">
        <v>638.6553</v>
      </c>
      <c r="C120" s="57" t="n">
        <v>5.39214830970556</v>
      </c>
      <c r="D120" s="52" t="n">
        <v>131.25</v>
      </c>
      <c r="E120" s="56" t="n">
        <v>652.3384</v>
      </c>
      <c r="F120" s="57" t="n">
        <v>5.28920392584515</v>
      </c>
      <c r="G120" s="52" t="n">
        <v>131.25</v>
      </c>
      <c r="H120" s="56" t="n">
        <v>621.8659</v>
      </c>
      <c r="I120" s="57" t="n">
        <v>5.70403489640131</v>
      </c>
      <c r="J120" s="55" t="n">
        <v>131.25</v>
      </c>
      <c r="K120" s="56" t="n">
        <v>429.2872</v>
      </c>
      <c r="L120" s="57" t="n">
        <v>8.68953107960741</v>
      </c>
      <c r="M120" s="55" t="n">
        <v>131.25</v>
      </c>
      <c r="N120" s="56" t="n">
        <v>582.1559</v>
      </c>
      <c r="O120" s="57" t="n">
        <v>6.60032715376227</v>
      </c>
      <c r="P120" s="53" t="n">
        <f aca="false">AVERAGE(E120,H120,K120,N120)</f>
        <v>571.41185</v>
      </c>
      <c r="Q120" s="53" t="n">
        <f aca="false">AVERAGE(F120,I120,L120,O120)</f>
        <v>6.57077426390404</v>
      </c>
    </row>
    <row r="121" customFormat="false" ht="29.15" hidden="false" customHeight="false" outlineLevel="0" collapsed="false">
      <c r="A121" s="55" t="n">
        <v>132.5</v>
      </c>
      <c r="B121" s="56" t="n">
        <v>624.5197</v>
      </c>
      <c r="C121" s="57" t="n">
        <v>5.40403489640131</v>
      </c>
      <c r="D121" s="52" t="n">
        <v>132.5</v>
      </c>
      <c r="E121" s="56" t="n">
        <v>625.1405</v>
      </c>
      <c r="F121" s="57" t="n">
        <v>5.51842966194111</v>
      </c>
      <c r="G121" s="52" t="n">
        <v>132.5</v>
      </c>
      <c r="H121" s="56" t="n">
        <v>616.1522</v>
      </c>
      <c r="I121" s="57" t="n">
        <v>5.93838604143948</v>
      </c>
      <c r="J121" s="55" t="n">
        <v>132.5</v>
      </c>
      <c r="K121" s="56" t="n">
        <v>345.0839</v>
      </c>
      <c r="L121" s="57" t="n">
        <v>8.74601962922574</v>
      </c>
      <c r="M121" s="55" t="n">
        <v>132.5</v>
      </c>
      <c r="N121" s="56" t="n">
        <v>599.0784</v>
      </c>
      <c r="O121" s="57" t="n">
        <v>6.18745910577972</v>
      </c>
      <c r="P121" s="53" t="n">
        <f aca="false">AVERAGE(E121,H121,K121,N121)</f>
        <v>546.36375</v>
      </c>
      <c r="Q121" s="53" t="n">
        <f aca="false">AVERAGE(F121,I121,L121,O121)</f>
        <v>6.59757360959651</v>
      </c>
    </row>
    <row r="122" customFormat="false" ht="29.15" hidden="false" customHeight="false" outlineLevel="0" collapsed="false">
      <c r="A122" s="55" t="n">
        <v>133.75</v>
      </c>
      <c r="B122" s="56" t="n">
        <v>618.2005</v>
      </c>
      <c r="C122" s="57" t="n">
        <v>5.47371864776445</v>
      </c>
      <c r="D122" s="52" t="n">
        <v>133.75</v>
      </c>
      <c r="E122" s="56" t="n">
        <v>596.0308</v>
      </c>
      <c r="F122" s="57" t="n">
        <v>5.94863685932388</v>
      </c>
      <c r="G122" s="52" t="n">
        <v>133.75</v>
      </c>
      <c r="H122" s="56" t="n">
        <v>612.6659</v>
      </c>
      <c r="I122" s="57" t="n">
        <v>6.16706652126499</v>
      </c>
      <c r="J122" s="55" t="n">
        <v>133.75</v>
      </c>
      <c r="K122" s="56" t="n">
        <v>357.2288</v>
      </c>
      <c r="L122" s="57" t="n">
        <v>12.3382769901854</v>
      </c>
      <c r="M122" s="55" t="n">
        <v>133.75</v>
      </c>
      <c r="N122" s="56" t="n">
        <v>596.3569</v>
      </c>
      <c r="O122" s="57" t="n">
        <v>5.64667393675027</v>
      </c>
      <c r="P122" s="53" t="n">
        <f aca="false">AVERAGE(E122,H122,K122,N122)</f>
        <v>540.5706</v>
      </c>
      <c r="Q122" s="53" t="n">
        <f aca="false">AVERAGE(F122,I122,L122,O122)</f>
        <v>7.52516357688113</v>
      </c>
    </row>
    <row r="123" customFormat="false" ht="29.15" hidden="false" customHeight="false" outlineLevel="0" collapsed="false">
      <c r="A123" s="55" t="n">
        <v>135</v>
      </c>
      <c r="B123" s="56" t="n">
        <v>628.7975</v>
      </c>
      <c r="C123" s="57" t="n">
        <v>5.5196292257361</v>
      </c>
      <c r="D123" s="52" t="n">
        <v>135</v>
      </c>
      <c r="E123" s="56" t="n">
        <v>592.0944</v>
      </c>
      <c r="F123" s="57" t="n">
        <v>6.30152671755725</v>
      </c>
      <c r="G123" s="52" t="n">
        <v>135</v>
      </c>
      <c r="H123" s="56" t="n">
        <v>604.5054</v>
      </c>
      <c r="I123" s="57" t="n">
        <v>6.27862595419847</v>
      </c>
      <c r="J123" s="55" t="n">
        <v>135</v>
      </c>
      <c r="K123" s="56" t="n">
        <v>334.5725</v>
      </c>
      <c r="L123" s="57" t="n">
        <v>14.430534351145</v>
      </c>
      <c r="M123" s="55" t="n">
        <v>135</v>
      </c>
      <c r="N123" s="56" t="n">
        <v>649.3637</v>
      </c>
      <c r="O123" s="57" t="n">
        <v>5.09934569247546</v>
      </c>
      <c r="P123" s="53" t="n">
        <f aca="false">AVERAGE(E123,H123,K123,N123)</f>
        <v>545.134</v>
      </c>
      <c r="Q123" s="53" t="n">
        <f aca="false">AVERAGE(F123,I123,L123,O123)</f>
        <v>8.02750817884406</v>
      </c>
    </row>
    <row r="124" customFormat="false" ht="29.15" hidden="false" customHeight="false" outlineLevel="0" collapsed="false">
      <c r="A124" s="55" t="n">
        <v>136.25</v>
      </c>
      <c r="B124" s="56" t="n">
        <v>626.6145</v>
      </c>
      <c r="C124" s="57" t="n">
        <v>5.53696837513631</v>
      </c>
      <c r="D124" s="52" t="n">
        <v>136.25</v>
      </c>
      <c r="E124" s="56" t="n">
        <v>569.5893</v>
      </c>
      <c r="F124" s="57" t="n">
        <v>6.87099236641221</v>
      </c>
      <c r="G124" s="52" t="n">
        <v>136.25</v>
      </c>
      <c r="H124" s="56" t="n">
        <v>576.2588</v>
      </c>
      <c r="I124" s="57" t="n">
        <v>6.56150490730643</v>
      </c>
      <c r="J124" s="55" t="n">
        <v>136.25</v>
      </c>
      <c r="K124" s="56" t="n">
        <v>296.1192</v>
      </c>
      <c r="L124" s="57" t="n">
        <v>15.7907306434024</v>
      </c>
      <c r="M124" s="55" t="n">
        <v>136.25</v>
      </c>
      <c r="N124" s="56" t="n">
        <v>654.6606</v>
      </c>
      <c r="O124" s="57" t="n">
        <v>4.92693565976009</v>
      </c>
      <c r="P124" s="53" t="n">
        <f aca="false">AVERAGE(E124,H124,K124,N124)</f>
        <v>524.156975</v>
      </c>
      <c r="Q124" s="53" t="n">
        <f aca="false">AVERAGE(F124,I124,L124,O124)</f>
        <v>8.53754089422028</v>
      </c>
    </row>
    <row r="125" customFormat="false" ht="29.15" hidden="false" customHeight="false" outlineLevel="0" collapsed="false">
      <c r="A125" s="55" t="n">
        <v>137.5</v>
      </c>
      <c r="B125" s="56" t="n">
        <v>630.9021</v>
      </c>
      <c r="C125" s="57" t="n">
        <v>5.47622682660851</v>
      </c>
      <c r="D125" s="52" t="n">
        <v>137.5</v>
      </c>
      <c r="E125" s="56" t="n">
        <v>567.7668</v>
      </c>
      <c r="F125" s="57" t="n">
        <v>7.25681570338059</v>
      </c>
      <c r="G125" s="52" t="n">
        <v>137.5</v>
      </c>
      <c r="H125" s="56" t="n">
        <v>598.6599</v>
      </c>
      <c r="I125" s="57" t="n">
        <v>6.8474372955289</v>
      </c>
      <c r="J125" s="55" t="n">
        <v>137.5</v>
      </c>
      <c r="K125" s="56" t="n">
        <v>270.6294</v>
      </c>
      <c r="L125" s="57" t="n">
        <v>19.3784078516903</v>
      </c>
      <c r="M125" s="55" t="n">
        <v>137.5</v>
      </c>
      <c r="N125" s="56" t="n">
        <v>671.1336</v>
      </c>
      <c r="O125" s="57" t="n">
        <v>4.65637949836423</v>
      </c>
      <c r="P125" s="53" t="n">
        <f aca="false">AVERAGE(E125,H125,K125,N125)</f>
        <v>527.047425</v>
      </c>
      <c r="Q125" s="53" t="n">
        <f aca="false">AVERAGE(F125,I125,L125,O125)</f>
        <v>9.534760087241</v>
      </c>
    </row>
    <row r="126" customFormat="false" ht="29.15" hidden="false" customHeight="false" outlineLevel="0" collapsed="false">
      <c r="A126" s="55" t="n">
        <v>138.75</v>
      </c>
      <c r="B126" s="56" t="n">
        <v>638.2742</v>
      </c>
      <c r="C126" s="57" t="n">
        <v>5.31559432933479</v>
      </c>
      <c r="D126" s="52" t="n">
        <v>138.75</v>
      </c>
      <c r="E126" s="56" t="n">
        <v>483.2838</v>
      </c>
      <c r="F126" s="57" t="n">
        <v>7.41875681570338</v>
      </c>
      <c r="G126" s="52" t="n">
        <v>138.75</v>
      </c>
      <c r="H126" s="56" t="n">
        <v>600.4972</v>
      </c>
      <c r="I126" s="57" t="n">
        <v>6.92224645583424</v>
      </c>
      <c r="J126" s="55" t="n">
        <v>138.75</v>
      </c>
      <c r="K126" s="56" t="n">
        <v>250.0026</v>
      </c>
      <c r="L126" s="57" t="n">
        <v>24.6063249727372</v>
      </c>
      <c r="M126" s="55" t="n">
        <v>138.75</v>
      </c>
      <c r="N126" s="56" t="n">
        <v>680.9852</v>
      </c>
      <c r="O126" s="57" t="n">
        <v>4.4958560523446</v>
      </c>
      <c r="P126" s="53" t="n">
        <f aca="false">AVERAGE(E126,H126,K126,N126)</f>
        <v>503.6922</v>
      </c>
      <c r="Q126" s="53" t="n">
        <f aca="false">AVERAGE(F126,I126,L126,O126)</f>
        <v>10.8607960741549</v>
      </c>
    </row>
    <row r="127" customFormat="false" ht="29.15" hidden="false" customHeight="false" outlineLevel="0" collapsed="false">
      <c r="A127" s="55" t="n">
        <v>140</v>
      </c>
      <c r="B127" s="56" t="n">
        <v>643.9316</v>
      </c>
      <c r="C127" s="57" t="n">
        <v>5.24318429661941</v>
      </c>
      <c r="D127" s="52" t="n">
        <v>140</v>
      </c>
      <c r="E127" s="56" t="n">
        <v>507.3474</v>
      </c>
      <c r="F127" s="57" t="n">
        <v>8.9051254089422</v>
      </c>
      <c r="G127" s="52" t="n">
        <v>140</v>
      </c>
      <c r="H127" s="56" t="n">
        <v>583.5022</v>
      </c>
      <c r="I127" s="57" t="n">
        <v>6.98200654307524</v>
      </c>
      <c r="J127" s="55" t="n">
        <v>140</v>
      </c>
      <c r="K127" s="56" t="n">
        <v>241.1036</v>
      </c>
      <c r="L127" s="57" t="n">
        <v>26.3248636859324</v>
      </c>
      <c r="M127" s="55" t="n">
        <v>140</v>
      </c>
      <c r="N127" s="56" t="n">
        <v>670.3749</v>
      </c>
      <c r="O127" s="57" t="n">
        <v>4.61286804798255</v>
      </c>
      <c r="P127" s="53" t="n">
        <f aca="false">AVERAGE(E127,H127,K127,N127)</f>
        <v>500.582025</v>
      </c>
      <c r="Q127" s="53" t="n">
        <f aca="false">AVERAGE(F127,I127,L127,O127)</f>
        <v>11.7062159214831</v>
      </c>
    </row>
    <row r="128" customFormat="false" ht="29.15" hidden="false" customHeight="false" outlineLevel="0" collapsed="false">
      <c r="A128" s="55" t="n">
        <v>141.25</v>
      </c>
      <c r="B128" s="56" t="n">
        <v>635.3059</v>
      </c>
      <c r="C128" s="57" t="n">
        <v>5.28407851690294</v>
      </c>
      <c r="D128" s="52" t="n">
        <v>141.25</v>
      </c>
      <c r="E128" s="56" t="n">
        <v>468.579</v>
      </c>
      <c r="F128" s="57" t="n">
        <v>8.9958560523446</v>
      </c>
      <c r="G128" s="52" t="n">
        <v>141.25</v>
      </c>
      <c r="H128" s="56" t="n">
        <v>580.7418</v>
      </c>
      <c r="I128" s="57" t="n">
        <v>7.13740458015267</v>
      </c>
      <c r="J128" s="55" t="n">
        <v>141.25</v>
      </c>
      <c r="K128" s="56" t="n">
        <v>233.4022</v>
      </c>
      <c r="L128" s="57" t="n">
        <v>27.132933478735</v>
      </c>
      <c r="M128" s="55" t="n">
        <v>141.25</v>
      </c>
      <c r="N128" s="56" t="n">
        <v>648.6072</v>
      </c>
      <c r="O128" s="57" t="n">
        <v>4.95779716466739</v>
      </c>
      <c r="P128" s="53" t="n">
        <f aca="false">AVERAGE(E128,H128,K128,N128)</f>
        <v>482.83255</v>
      </c>
      <c r="Q128" s="53" t="n">
        <f aca="false">AVERAGE(F128,I128,L128,O128)</f>
        <v>12.0559978189749</v>
      </c>
    </row>
    <row r="129" customFormat="false" ht="29.15" hidden="false" customHeight="false" outlineLevel="0" collapsed="false">
      <c r="A129" s="55" t="n">
        <v>142.5</v>
      </c>
      <c r="B129" s="56" t="n">
        <v>638.3192</v>
      </c>
      <c r="C129" s="57" t="n">
        <v>5.17579062159215</v>
      </c>
      <c r="D129" s="52" t="n">
        <v>142.5</v>
      </c>
      <c r="E129" s="56" t="n">
        <v>447.1206</v>
      </c>
      <c r="F129" s="57" t="n">
        <v>9.71995637949836</v>
      </c>
      <c r="G129" s="52" t="n">
        <v>142.5</v>
      </c>
      <c r="H129" s="56" t="n">
        <v>583.7681</v>
      </c>
      <c r="I129" s="57" t="n">
        <v>7.20425299890949</v>
      </c>
      <c r="J129" s="55" t="n">
        <v>142.5</v>
      </c>
      <c r="K129" s="56" t="n">
        <v>227.0351</v>
      </c>
      <c r="L129" s="57" t="n">
        <v>27.4752453653217</v>
      </c>
      <c r="M129" s="55" t="n">
        <v>142.5</v>
      </c>
      <c r="N129" s="56" t="n">
        <v>647.4363</v>
      </c>
      <c r="O129" s="57" t="n">
        <v>5.17350054525627</v>
      </c>
      <c r="P129" s="53" t="n">
        <f aca="false">AVERAGE(E129,H129,K129,N129)</f>
        <v>476.340025</v>
      </c>
      <c r="Q129" s="53" t="n">
        <f aca="false">AVERAGE(F129,I129,L129,O129)</f>
        <v>12.3932388222465</v>
      </c>
    </row>
    <row r="130" customFormat="false" ht="29.15" hidden="false" customHeight="false" outlineLevel="0" collapsed="false">
      <c r="A130" s="55" t="n">
        <v>143.75</v>
      </c>
      <c r="B130" s="56" t="n">
        <v>648.5616</v>
      </c>
      <c r="C130" s="57" t="n">
        <v>5.06935659760087</v>
      </c>
      <c r="D130" s="52" t="n">
        <v>143.75</v>
      </c>
      <c r="E130" s="56" t="n">
        <v>470.3602</v>
      </c>
      <c r="F130" s="57" t="n">
        <v>11.1298800436205</v>
      </c>
      <c r="G130" s="52" t="n">
        <v>143.75</v>
      </c>
      <c r="H130" s="56" t="n">
        <v>579.1266</v>
      </c>
      <c r="I130" s="57" t="n">
        <v>7.43140676117775</v>
      </c>
      <c r="J130" s="55" t="n">
        <v>143.75</v>
      </c>
      <c r="K130" s="56" t="n">
        <v>224.846</v>
      </c>
      <c r="L130" s="57" t="n">
        <v>28.2099236641221</v>
      </c>
      <c r="M130" s="55" t="n">
        <v>143.75</v>
      </c>
      <c r="N130" s="56" t="n">
        <v>621.6093</v>
      </c>
      <c r="O130" s="57" t="n">
        <v>5.57251908396947</v>
      </c>
      <c r="P130" s="53" t="n">
        <f aca="false">AVERAGE(E130,H130,K130,N130)</f>
        <v>473.985525</v>
      </c>
      <c r="Q130" s="53" t="n">
        <f aca="false">AVERAGE(F130,I130,L130,O130)</f>
        <v>13.0859323882225</v>
      </c>
    </row>
    <row r="131" customFormat="false" ht="29.15" hidden="false" customHeight="false" outlineLevel="0" collapsed="false">
      <c r="A131" s="55" t="n">
        <v>145</v>
      </c>
      <c r="B131" s="56" t="n">
        <v>639.7863</v>
      </c>
      <c r="C131" s="57" t="n">
        <v>5.08124318429662</v>
      </c>
      <c r="D131" s="52" t="n">
        <v>145</v>
      </c>
      <c r="E131" s="56" t="n">
        <v>471.6413</v>
      </c>
      <c r="F131" s="57" t="n">
        <v>11.4944383860414</v>
      </c>
      <c r="G131" s="52" t="n">
        <v>145</v>
      </c>
      <c r="H131" s="56" t="n">
        <v>579.4914</v>
      </c>
      <c r="I131" s="57" t="n">
        <v>7.53664122137405</v>
      </c>
      <c r="J131" s="55" t="n">
        <v>145</v>
      </c>
      <c r="K131" s="56" t="n">
        <v>226.0906</v>
      </c>
      <c r="L131" s="57" t="n">
        <v>28.6732824427481</v>
      </c>
      <c r="M131" s="55" t="n">
        <v>145</v>
      </c>
      <c r="N131" s="56" t="n">
        <v>637.2944</v>
      </c>
      <c r="O131" s="57" t="n">
        <v>5.63991275899673</v>
      </c>
      <c r="P131" s="53" t="n">
        <f aca="false">AVERAGE(E131,H131,K131,N131)</f>
        <v>478.629425</v>
      </c>
      <c r="Q131" s="53" t="n">
        <f aca="false">AVERAGE(F131,I131,L131,O131)</f>
        <v>13.3360687022901</v>
      </c>
    </row>
    <row r="132" customFormat="false" ht="29.15" hidden="false" customHeight="false" outlineLevel="0" collapsed="false">
      <c r="A132" s="55" t="n">
        <v>146.25</v>
      </c>
      <c r="B132" s="56" t="n">
        <v>619.4182</v>
      </c>
      <c r="C132" s="57" t="n">
        <v>5.30010905125409</v>
      </c>
      <c r="D132" s="52" t="n">
        <v>146.25</v>
      </c>
      <c r="E132" s="56" t="n">
        <v>456.2772</v>
      </c>
      <c r="F132" s="57" t="n">
        <v>10.813413304253</v>
      </c>
      <c r="G132" s="52" t="n">
        <v>146.25</v>
      </c>
      <c r="H132" s="56" t="n">
        <v>576.9871</v>
      </c>
      <c r="I132" s="57" t="n">
        <v>7.49454743729553</v>
      </c>
      <c r="J132" s="55" t="n">
        <v>146.25</v>
      </c>
      <c r="K132" s="56" t="n">
        <v>224.1514</v>
      </c>
      <c r="L132" s="57" t="n">
        <v>29.0943293347873</v>
      </c>
      <c r="M132" s="55" t="n">
        <v>146.25</v>
      </c>
      <c r="N132" s="56" t="n">
        <v>640.1059</v>
      </c>
      <c r="O132" s="57" t="n">
        <v>5.5257360959651</v>
      </c>
      <c r="P132" s="53" t="n">
        <f aca="false">AVERAGE(E132,H132,K132,N132)</f>
        <v>474.3804</v>
      </c>
      <c r="Q132" s="53" t="n">
        <f aca="false">AVERAGE(F132,I132,L132,O132)</f>
        <v>13.2320065430752</v>
      </c>
    </row>
    <row r="133" customFormat="false" ht="29.15" hidden="false" customHeight="false" outlineLevel="0" collapsed="false">
      <c r="A133" s="55" t="n">
        <v>147.5</v>
      </c>
      <c r="B133" s="56" t="n">
        <v>631.0644</v>
      </c>
      <c r="C133" s="57" t="n">
        <v>5.36553980370774</v>
      </c>
      <c r="D133" s="52" t="n">
        <v>147.5</v>
      </c>
      <c r="E133" s="56" t="n">
        <v>452.303</v>
      </c>
      <c r="F133" s="57" t="n">
        <v>10.9871319520174</v>
      </c>
      <c r="G133" s="52" t="n">
        <v>147.5</v>
      </c>
      <c r="H133" s="56" t="n">
        <v>577.8523</v>
      </c>
      <c r="I133" s="57" t="n">
        <v>7.54525627044711</v>
      </c>
      <c r="J133" s="55" t="n">
        <v>147.5</v>
      </c>
      <c r="K133" s="56" t="n">
        <v>222.5727</v>
      </c>
      <c r="L133" s="57" t="n">
        <v>29.0080697928026</v>
      </c>
      <c r="M133" s="55" t="n">
        <v>147.5</v>
      </c>
      <c r="N133" s="56" t="n">
        <v>650.1954</v>
      </c>
      <c r="O133" s="57" t="n">
        <v>5.35866957470011</v>
      </c>
      <c r="P133" s="53" t="n">
        <f aca="false">AVERAGE(E133,H133,K133,N133)</f>
        <v>475.73085</v>
      </c>
      <c r="Q133" s="53" t="n">
        <f aca="false">AVERAGE(F133,I133,L133,O133)</f>
        <v>13.2247818974918</v>
      </c>
    </row>
    <row r="134" customFormat="false" ht="29.15" hidden="false" customHeight="false" outlineLevel="0" collapsed="false">
      <c r="A134" s="55" t="n">
        <v>148.75</v>
      </c>
      <c r="B134" s="56" t="n">
        <v>637.5294</v>
      </c>
      <c r="C134" s="57" t="n">
        <v>5.23565976008724</v>
      </c>
      <c r="D134" s="52" t="n">
        <v>148.75</v>
      </c>
      <c r="E134" s="56" t="n">
        <v>466.3328</v>
      </c>
      <c r="F134" s="57" t="n">
        <v>11.5022900763359</v>
      </c>
      <c r="G134" s="52" t="n">
        <v>148.75</v>
      </c>
      <c r="H134" s="56" t="n">
        <v>578.1023</v>
      </c>
      <c r="I134" s="57" t="n">
        <v>7.63315158124318</v>
      </c>
      <c r="J134" s="55" t="n">
        <v>148.75</v>
      </c>
      <c r="K134" s="56" t="n">
        <v>218.5703</v>
      </c>
      <c r="L134" s="57" t="n">
        <v>29.7851690294438</v>
      </c>
      <c r="M134" s="55" t="n">
        <v>148.75</v>
      </c>
      <c r="N134" s="56" t="n">
        <v>648.02</v>
      </c>
      <c r="O134" s="57" t="n">
        <v>5.21264994547437</v>
      </c>
      <c r="P134" s="53" t="n">
        <f aca="false">AVERAGE(E134,H134,K134,N134)</f>
        <v>477.75635</v>
      </c>
      <c r="Q134" s="53" t="n">
        <f aca="false">AVERAGE(F134,I134,L134,O134)</f>
        <v>13.5333151581243</v>
      </c>
    </row>
    <row r="135" customFormat="false" ht="29.15" hidden="false" customHeight="false" outlineLevel="0" collapsed="false">
      <c r="A135" s="55" t="n">
        <v>150</v>
      </c>
      <c r="B135" s="56" t="n">
        <v>641.082</v>
      </c>
      <c r="C135" s="57" t="n">
        <v>5.17306434023991</v>
      </c>
      <c r="D135" s="52" t="n">
        <v>150</v>
      </c>
      <c r="E135" s="56" t="n">
        <v>472.354</v>
      </c>
      <c r="F135" s="57" t="n">
        <v>11.2629225736096</v>
      </c>
      <c r="G135" s="52" t="n">
        <v>150</v>
      </c>
      <c r="H135" s="56" t="n">
        <v>579.3635</v>
      </c>
      <c r="I135" s="57" t="n">
        <v>7.69116684841876</v>
      </c>
      <c r="J135" s="55" t="n">
        <v>150</v>
      </c>
      <c r="K135" s="56" t="n">
        <v>215.9461</v>
      </c>
      <c r="L135" s="57" t="n">
        <v>30.8826608505998</v>
      </c>
      <c r="M135" s="55" t="n">
        <v>150</v>
      </c>
      <c r="N135" s="56" t="n">
        <v>668.7348</v>
      </c>
      <c r="O135" s="57" t="n">
        <v>5.00185387131952</v>
      </c>
      <c r="P135" s="53" t="n">
        <f aca="false">AVERAGE(E135,H135,K135,N135)</f>
        <v>484.0996</v>
      </c>
      <c r="Q135" s="53" t="n">
        <f aca="false">AVERAGE(F135,I135,L135,O135)</f>
        <v>13.7096510359869</v>
      </c>
    </row>
    <row r="136" customFormat="false" ht="29.15" hidden="false" customHeight="false" outlineLevel="0" collapsed="false">
      <c r="A136" s="55" t="n">
        <v>151.25</v>
      </c>
      <c r="B136" s="56" t="n">
        <v>633.2056</v>
      </c>
      <c r="C136" s="57" t="n">
        <v>5.25779716466739</v>
      </c>
      <c r="D136" s="52" t="n">
        <v>151.25</v>
      </c>
      <c r="E136" s="56" t="n">
        <v>477.6643</v>
      </c>
      <c r="F136" s="57" t="n">
        <v>10.9897491821156</v>
      </c>
      <c r="G136" s="52" t="n">
        <v>151.25</v>
      </c>
      <c r="H136" s="56" t="n">
        <v>579.9207</v>
      </c>
      <c r="I136" s="57" t="n">
        <v>7.69531079607416</v>
      </c>
      <c r="J136" s="55" t="n">
        <v>151.25</v>
      </c>
      <c r="K136" s="56" t="n">
        <v>213.0874</v>
      </c>
      <c r="L136" s="57" t="n">
        <v>32.2587786259542</v>
      </c>
      <c r="M136" s="55" t="n">
        <v>151.25</v>
      </c>
      <c r="N136" s="56" t="n">
        <v>670.1061</v>
      </c>
      <c r="O136" s="57" t="n">
        <v>4.96837513631407</v>
      </c>
      <c r="P136" s="53" t="n">
        <f aca="false">AVERAGE(E136,H136,K136,N136)</f>
        <v>485.194625</v>
      </c>
      <c r="Q136" s="53" t="n">
        <f aca="false">AVERAGE(F136,I136,L136,O136)</f>
        <v>13.9780534351145</v>
      </c>
    </row>
    <row r="137" customFormat="false" ht="29.15" hidden="false" customHeight="false" outlineLevel="0" collapsed="false">
      <c r="A137" s="55" t="n">
        <v>152.5</v>
      </c>
      <c r="B137" s="56" t="n">
        <v>630.5434</v>
      </c>
      <c r="C137" s="57" t="n">
        <v>5.27808069792803</v>
      </c>
      <c r="D137" s="52" t="n">
        <v>152.5</v>
      </c>
      <c r="E137" s="56" t="n">
        <v>478.0625</v>
      </c>
      <c r="F137" s="57" t="n">
        <v>10.7688113413304</v>
      </c>
      <c r="G137" s="52" t="n">
        <v>152.5</v>
      </c>
      <c r="H137" s="56" t="n">
        <v>580.07</v>
      </c>
      <c r="I137" s="57" t="n">
        <v>7.6835332606325</v>
      </c>
      <c r="J137" s="55" t="n">
        <v>152.5</v>
      </c>
      <c r="K137" s="56" t="n">
        <v>212.1263</v>
      </c>
      <c r="L137" s="57" t="n">
        <v>33.6050163576881</v>
      </c>
      <c r="M137" s="55" t="n">
        <v>152.5</v>
      </c>
      <c r="N137" s="56" t="n">
        <v>666.4227</v>
      </c>
      <c r="O137" s="57" t="n">
        <v>4.95005452562705</v>
      </c>
      <c r="P137" s="53" t="n">
        <f aca="false">AVERAGE(E137,H137,K137,N137)</f>
        <v>484.170375</v>
      </c>
      <c r="Q137" s="53" t="n">
        <f aca="false">AVERAGE(F137,I137,L137,O137)</f>
        <v>14.2518538713195</v>
      </c>
    </row>
    <row r="138" customFormat="false" ht="29.15" hidden="false" customHeight="false" outlineLevel="0" collapsed="false">
      <c r="A138" s="55" t="n">
        <v>153.75</v>
      </c>
      <c r="B138" s="56" t="n">
        <v>627.4082</v>
      </c>
      <c r="C138" s="57" t="n">
        <v>5.22617230098146</v>
      </c>
      <c r="D138" s="52" t="n">
        <v>153.75</v>
      </c>
      <c r="E138" s="56" t="n">
        <v>458.4919</v>
      </c>
      <c r="F138" s="57" t="n">
        <v>10.5471101417666</v>
      </c>
      <c r="G138" s="52" t="n">
        <v>153.75</v>
      </c>
      <c r="H138" s="56" t="n">
        <v>576.3957</v>
      </c>
      <c r="I138" s="57" t="n">
        <v>7.72606324972737</v>
      </c>
      <c r="J138" s="55" t="n">
        <v>153.75</v>
      </c>
      <c r="K138" s="56" t="n">
        <v>213.7477</v>
      </c>
      <c r="L138" s="57" t="n">
        <v>33.969574700109</v>
      </c>
      <c r="M138" s="55" t="n">
        <v>153.75</v>
      </c>
      <c r="N138" s="56" t="n">
        <v>669.219</v>
      </c>
      <c r="O138" s="57" t="n">
        <v>4.88538713195202</v>
      </c>
      <c r="P138" s="53" t="n">
        <f aca="false">AVERAGE(E138,H138,K138,N138)</f>
        <v>479.463575</v>
      </c>
      <c r="Q138" s="53" t="n">
        <f aca="false">AVERAGE(F138,I138,L138,O138)</f>
        <v>14.2820338058888</v>
      </c>
    </row>
    <row r="139" customFormat="false" ht="29.15" hidden="false" customHeight="false" outlineLevel="0" collapsed="false">
      <c r="A139" s="55" t="n">
        <v>155</v>
      </c>
      <c r="B139" s="56" t="n">
        <v>621.2473</v>
      </c>
      <c r="C139" s="57" t="n">
        <v>5.28942202835333</v>
      </c>
      <c r="D139" s="52" t="n">
        <v>155</v>
      </c>
      <c r="E139" s="56" t="n">
        <v>448.0291</v>
      </c>
      <c r="F139" s="57" t="n">
        <v>11.298800436205</v>
      </c>
      <c r="G139" s="52" t="n">
        <v>155</v>
      </c>
      <c r="H139" s="56" t="n">
        <v>571.9919</v>
      </c>
      <c r="I139" s="57" t="n">
        <v>7.55659760087241</v>
      </c>
      <c r="J139" s="55" t="n">
        <v>155</v>
      </c>
      <c r="K139" s="56" t="n">
        <v>213.8374</v>
      </c>
      <c r="L139" s="57" t="n">
        <v>33.8318429661941</v>
      </c>
      <c r="M139" s="55" t="n">
        <v>155</v>
      </c>
      <c r="N139" s="56" t="n">
        <v>621.1747</v>
      </c>
      <c r="O139" s="57" t="n">
        <v>5.21679389312977</v>
      </c>
      <c r="P139" s="53" t="n">
        <f aca="false">AVERAGE(E139,H139,K139,N139)</f>
        <v>463.758275</v>
      </c>
      <c r="Q139" s="53" t="n">
        <f aca="false">AVERAGE(F139,I139,L139,O139)</f>
        <v>14.4760087241003</v>
      </c>
    </row>
    <row r="140" customFormat="false" ht="29.15" hidden="false" customHeight="false" outlineLevel="0" collapsed="false">
      <c r="A140" s="55" t="n">
        <v>156.25</v>
      </c>
      <c r="B140" s="56" t="n">
        <v>634.2581</v>
      </c>
      <c r="C140" s="57" t="n">
        <v>5.29520174482007</v>
      </c>
      <c r="D140" s="52" t="n">
        <v>156.25</v>
      </c>
      <c r="E140" s="56" t="n">
        <v>453.8351</v>
      </c>
      <c r="F140" s="57" t="n">
        <v>12.0812431842966</v>
      </c>
      <c r="G140" s="52" t="n">
        <v>156.25</v>
      </c>
      <c r="H140" s="56" t="n">
        <v>584.5651</v>
      </c>
      <c r="I140" s="57" t="n">
        <v>7.51188658669575</v>
      </c>
      <c r="J140" s="55" t="n">
        <v>156.25</v>
      </c>
      <c r="K140" s="56" t="n">
        <v>218.1088</v>
      </c>
      <c r="L140" s="57" t="n">
        <v>32.8422028353326</v>
      </c>
      <c r="M140" s="55" t="n">
        <v>156.25</v>
      </c>
      <c r="N140" s="56" t="n">
        <v>606.5539</v>
      </c>
      <c r="O140" s="57" t="n">
        <v>5.68625954198473</v>
      </c>
      <c r="P140" s="53" t="n">
        <f aca="false">AVERAGE(E140,H140,K140,N140)</f>
        <v>465.765725</v>
      </c>
      <c r="Q140" s="53" t="n">
        <f aca="false">AVERAGE(F140,I140,L140,O140)</f>
        <v>14.5303980370774</v>
      </c>
    </row>
    <row r="141" customFormat="false" ht="29.15" hidden="false" customHeight="false" outlineLevel="0" collapsed="false">
      <c r="A141" s="55" t="n">
        <v>157.5</v>
      </c>
      <c r="B141" s="56" t="n">
        <v>640.8418</v>
      </c>
      <c r="C141" s="57" t="n">
        <v>5.24034896401309</v>
      </c>
      <c r="D141" s="52" t="n">
        <v>157.5</v>
      </c>
      <c r="E141" s="56" t="n">
        <v>449.2411</v>
      </c>
      <c r="F141" s="57" t="n">
        <v>12.223227917121</v>
      </c>
      <c r="G141" s="52" t="n">
        <v>157.5</v>
      </c>
      <c r="H141" s="56" t="n">
        <v>583.2339</v>
      </c>
      <c r="I141" s="57" t="n">
        <v>7.49618320610687</v>
      </c>
      <c r="J141" s="55" t="n">
        <v>157.5</v>
      </c>
      <c r="K141" s="56" t="n">
        <v>221.5623</v>
      </c>
      <c r="L141" s="57" t="n">
        <v>32.9239912758997</v>
      </c>
      <c r="M141" s="55" t="n">
        <v>157.5</v>
      </c>
      <c r="N141" s="56" t="n">
        <v>601.2902</v>
      </c>
      <c r="O141" s="57" t="n">
        <v>6.02017448200654</v>
      </c>
      <c r="P141" s="53" t="n">
        <f aca="false">AVERAGE(E141,H141,K141,N141)</f>
        <v>463.831875</v>
      </c>
      <c r="Q141" s="53" t="n">
        <f aca="false">AVERAGE(F141,I141,L141,O141)</f>
        <v>14.6658942202835</v>
      </c>
    </row>
    <row r="142" customFormat="false" ht="29.15" hidden="false" customHeight="false" outlineLevel="0" collapsed="false">
      <c r="A142" s="55" t="n">
        <v>158.75</v>
      </c>
      <c r="B142" s="56" t="n">
        <v>604.8107</v>
      </c>
      <c r="C142" s="57" t="n">
        <v>5.48200654307525</v>
      </c>
      <c r="D142" s="52" t="n">
        <v>158.75</v>
      </c>
      <c r="E142" s="56" t="n">
        <v>448.4858</v>
      </c>
      <c r="F142" s="57" t="n">
        <v>12.5576881134133</v>
      </c>
      <c r="G142" s="52" t="n">
        <v>158.75</v>
      </c>
      <c r="H142" s="56" t="n">
        <v>584.7651</v>
      </c>
      <c r="I142" s="57" t="n">
        <v>7.4546346782988</v>
      </c>
      <c r="J142" s="55" t="n">
        <v>158.75</v>
      </c>
      <c r="K142" s="56" t="n">
        <v>219.9996</v>
      </c>
      <c r="L142" s="57" t="n">
        <v>32.6398037077426</v>
      </c>
      <c r="M142" s="55" t="n">
        <v>158.75</v>
      </c>
      <c r="N142" s="56" t="n">
        <v>603.8667</v>
      </c>
      <c r="O142" s="57" t="n">
        <v>6.37884405670665</v>
      </c>
      <c r="P142" s="53" t="n">
        <f aca="false">AVERAGE(E142,H142,K142,N142)</f>
        <v>464.2793</v>
      </c>
      <c r="Q142" s="53" t="n">
        <f aca="false">AVERAGE(F142,I142,L142,O142)</f>
        <v>14.7577426390403</v>
      </c>
    </row>
    <row r="143" customFormat="false" ht="29.15" hidden="false" customHeight="false" outlineLevel="0" collapsed="false">
      <c r="A143" s="55" t="n">
        <v>160</v>
      </c>
      <c r="B143" s="56" t="n">
        <v>617.3459</v>
      </c>
      <c r="C143" s="57" t="n">
        <v>5.65627044711014</v>
      </c>
      <c r="D143" s="52" t="n">
        <v>160</v>
      </c>
      <c r="E143" s="56" t="n">
        <v>447.2101</v>
      </c>
      <c r="F143" s="57" t="n">
        <v>12.7065430752454</v>
      </c>
      <c r="G143" s="52" t="n">
        <v>160</v>
      </c>
      <c r="H143" s="56" t="n">
        <v>580.1598</v>
      </c>
      <c r="I143" s="57" t="n">
        <v>7.22388222464558</v>
      </c>
      <c r="J143" s="55" t="n">
        <v>160</v>
      </c>
      <c r="K143" s="56" t="n">
        <v>220.11</v>
      </c>
      <c r="L143" s="57" t="n">
        <v>32.4659760087241</v>
      </c>
      <c r="M143" s="55" t="n">
        <v>160</v>
      </c>
      <c r="N143" s="56" t="n">
        <v>596.9063</v>
      </c>
      <c r="O143" s="57" t="n">
        <v>6.58876772082879</v>
      </c>
      <c r="P143" s="53" t="n">
        <f aca="false">AVERAGE(E143,H143,K143,N143)</f>
        <v>461.09655</v>
      </c>
      <c r="Q143" s="53" t="n">
        <f aca="false">AVERAGE(F143,I143,L143,O143)</f>
        <v>14.746292257361</v>
      </c>
    </row>
    <row r="144" customFormat="false" ht="29.15" hidden="false" customHeight="false" outlineLevel="0" collapsed="false">
      <c r="A144" s="55" t="n">
        <v>161.25</v>
      </c>
      <c r="B144" s="56" t="n">
        <v>621.5735</v>
      </c>
      <c r="C144" s="57" t="n">
        <v>5.66150490730643</v>
      </c>
      <c r="D144" s="52" t="n">
        <v>161.25</v>
      </c>
      <c r="E144" s="56" t="n">
        <v>441.7835</v>
      </c>
      <c r="F144" s="57" t="n">
        <v>11.4083969465649</v>
      </c>
      <c r="G144" s="52" t="n">
        <v>161.25</v>
      </c>
      <c r="H144" s="56" t="n">
        <v>595.7422</v>
      </c>
      <c r="I144" s="57" t="n">
        <v>7.03162486368593</v>
      </c>
      <c r="J144" s="55" t="n">
        <v>161.25</v>
      </c>
      <c r="K144" s="56" t="n">
        <v>221.9208</v>
      </c>
      <c r="L144" s="57" t="n">
        <v>32.33653217012</v>
      </c>
      <c r="M144" s="55" t="n">
        <v>161.25</v>
      </c>
      <c r="N144" s="56" t="n">
        <v>578.6802</v>
      </c>
      <c r="O144" s="57" t="n">
        <v>6.96466739367503</v>
      </c>
      <c r="P144" s="53" t="n">
        <f aca="false">AVERAGE(E144,H144,K144,N144)</f>
        <v>459.531675</v>
      </c>
      <c r="Q144" s="53" t="n">
        <f aca="false">AVERAGE(F144,I144,L144,O144)</f>
        <v>14.4353053435114</v>
      </c>
    </row>
    <row r="145" customFormat="false" ht="29.15" hidden="false" customHeight="false" outlineLevel="0" collapsed="false">
      <c r="A145" s="55" t="n">
        <v>162.5</v>
      </c>
      <c r="B145" s="56" t="n">
        <v>603.4323</v>
      </c>
      <c r="C145" s="57" t="n">
        <v>5.76815703380589</v>
      </c>
      <c r="D145" s="52" t="n">
        <v>162.5</v>
      </c>
      <c r="E145" s="56" t="n">
        <v>461.9003</v>
      </c>
      <c r="F145" s="57" t="n">
        <v>11.640239912759</v>
      </c>
      <c r="G145" s="52" t="n">
        <v>162.5</v>
      </c>
      <c r="H145" s="56" t="n">
        <v>595.9842</v>
      </c>
      <c r="I145" s="57" t="n">
        <v>6.81537622682661</v>
      </c>
      <c r="J145" s="55" t="n">
        <v>162.5</v>
      </c>
      <c r="K145" s="56" t="n">
        <v>221.7727</v>
      </c>
      <c r="L145" s="57" t="n">
        <v>32.5766630316249</v>
      </c>
      <c r="M145" s="55" t="n">
        <v>162.5</v>
      </c>
      <c r="N145" s="56" t="n">
        <v>557.5458</v>
      </c>
      <c r="O145" s="57" t="n">
        <v>7.36826608505998</v>
      </c>
      <c r="P145" s="53" t="n">
        <f aca="false">AVERAGE(E145,H145,K145,N145)</f>
        <v>459.30075</v>
      </c>
      <c r="Q145" s="53" t="n">
        <f aca="false">AVERAGE(F145,I145,L145,O145)</f>
        <v>14.6001363140676</v>
      </c>
    </row>
    <row r="146" customFormat="false" ht="29.15" hidden="false" customHeight="false" outlineLevel="0" collapsed="false">
      <c r="A146" s="55" t="n">
        <v>163.75</v>
      </c>
      <c r="B146" s="56" t="n">
        <v>608.5238</v>
      </c>
      <c r="C146" s="57" t="n">
        <v>5.75441657579062</v>
      </c>
      <c r="D146" s="52" t="n">
        <v>163.75</v>
      </c>
      <c r="E146" s="56" t="n">
        <v>464.1645</v>
      </c>
      <c r="F146" s="57" t="n">
        <v>11.5861504907306</v>
      </c>
      <c r="G146" s="52" t="n">
        <v>163.75</v>
      </c>
      <c r="H146" s="56" t="n">
        <v>602.4882</v>
      </c>
      <c r="I146" s="57" t="n">
        <v>6.71821155943293</v>
      </c>
      <c r="J146" s="55" t="n">
        <v>163.75</v>
      </c>
      <c r="K146" s="56" t="n">
        <v>223.9369</v>
      </c>
      <c r="L146" s="57" t="n">
        <v>31.8238822246456</v>
      </c>
      <c r="M146" s="55" t="n">
        <v>163.75</v>
      </c>
      <c r="N146" s="56" t="n">
        <v>551.5442</v>
      </c>
      <c r="O146" s="57" t="n">
        <v>7.83304252998909</v>
      </c>
      <c r="P146" s="53" t="n">
        <f aca="false">AVERAGE(E146,H146,K146,N146)</f>
        <v>460.53345</v>
      </c>
      <c r="Q146" s="53" t="n">
        <f aca="false">AVERAGE(F146,I146,L146,O146)</f>
        <v>14.4903217011996</v>
      </c>
    </row>
    <row r="147" customFormat="false" ht="29.15" hidden="false" customHeight="false" outlineLevel="0" collapsed="false">
      <c r="A147" s="55" t="n">
        <v>165</v>
      </c>
      <c r="B147" s="56" t="n">
        <v>607.7008</v>
      </c>
      <c r="C147" s="57" t="n">
        <v>5.80545256270447</v>
      </c>
      <c r="D147" s="52" t="n">
        <v>165</v>
      </c>
      <c r="E147" s="56" t="n">
        <v>462.6593</v>
      </c>
      <c r="F147" s="57" t="n">
        <v>11.1989094874591</v>
      </c>
      <c r="G147" s="52" t="n">
        <v>165</v>
      </c>
      <c r="H147" s="56" t="n">
        <v>603.2741</v>
      </c>
      <c r="I147" s="57" t="n">
        <v>6.67208287895311</v>
      </c>
      <c r="J147" s="55" t="n">
        <v>165</v>
      </c>
      <c r="K147" s="56" t="n">
        <v>234.7535</v>
      </c>
      <c r="L147" s="57" t="n">
        <v>25.3862595419847</v>
      </c>
      <c r="M147" s="55" t="n">
        <v>165</v>
      </c>
      <c r="N147" s="56" t="n">
        <v>553.4664</v>
      </c>
      <c r="O147" s="57" t="n">
        <v>8.2608505997819</v>
      </c>
      <c r="P147" s="53" t="n">
        <f aca="false">AVERAGE(E147,H147,K147,N147)</f>
        <v>463.538325</v>
      </c>
      <c r="Q147" s="53" t="n">
        <f aca="false">AVERAGE(F147,I147,L147,O147)</f>
        <v>12.8795256270447</v>
      </c>
    </row>
    <row r="148" customFormat="false" ht="29.15" hidden="false" customHeight="false" outlineLevel="0" collapsed="false">
      <c r="A148" s="55" t="n">
        <v>166.25</v>
      </c>
      <c r="B148" s="56" t="n">
        <v>605.534</v>
      </c>
      <c r="C148" s="57" t="n">
        <v>5.94405670665213</v>
      </c>
      <c r="D148" s="52" t="n">
        <v>166.25</v>
      </c>
      <c r="E148" s="56" t="n">
        <v>466.7378</v>
      </c>
      <c r="F148" s="57" t="n">
        <v>11.0041439476554</v>
      </c>
      <c r="G148" s="52" t="n">
        <v>166.25</v>
      </c>
      <c r="H148" s="56" t="n">
        <v>612.354</v>
      </c>
      <c r="I148" s="57" t="n">
        <v>6.51308615049073</v>
      </c>
      <c r="J148" s="55" t="n">
        <v>166.25</v>
      </c>
      <c r="K148" s="56" t="n">
        <v>266.0877</v>
      </c>
      <c r="L148" s="57" t="n">
        <v>15.5572519083969</v>
      </c>
      <c r="M148" s="55" t="n">
        <v>166.25</v>
      </c>
      <c r="N148" s="56" t="n">
        <v>549.7585</v>
      </c>
      <c r="O148" s="57" t="n">
        <v>8.45245365321701</v>
      </c>
      <c r="P148" s="53" t="n">
        <f aca="false">AVERAGE(E148,H148,K148,N148)</f>
        <v>473.7345</v>
      </c>
      <c r="Q148" s="53" t="n">
        <f aca="false">AVERAGE(F148,I148,L148,O148)</f>
        <v>10.38173391494</v>
      </c>
    </row>
    <row r="149" customFormat="false" ht="29.15" hidden="false" customHeight="false" outlineLevel="0" collapsed="false">
      <c r="A149" s="55" t="n">
        <v>167.5</v>
      </c>
      <c r="B149" s="56" t="n">
        <v>608.4</v>
      </c>
      <c r="C149" s="57" t="n">
        <v>5.90697928026172</v>
      </c>
      <c r="D149" s="52" t="n">
        <v>167.5</v>
      </c>
      <c r="E149" s="56" t="n">
        <v>473.4212</v>
      </c>
      <c r="F149" s="57" t="n">
        <v>10.5809160305344</v>
      </c>
      <c r="G149" s="52" t="n">
        <v>167.5</v>
      </c>
      <c r="H149" s="56" t="n">
        <v>615.1948</v>
      </c>
      <c r="I149" s="57" t="n">
        <v>6.3206106870229</v>
      </c>
      <c r="J149" s="55" t="n">
        <v>167.5</v>
      </c>
      <c r="K149" s="56" t="n">
        <v>303.8093</v>
      </c>
      <c r="L149" s="57" t="n">
        <v>13.2081788440567</v>
      </c>
      <c r="M149" s="55" t="n">
        <v>167.5</v>
      </c>
      <c r="N149" s="56" t="n">
        <v>538.8285</v>
      </c>
      <c r="O149" s="57" t="n">
        <v>8.60610687022901</v>
      </c>
      <c r="P149" s="53" t="n">
        <f aca="false">AVERAGE(E149,H149,K149,N149)</f>
        <v>482.81345</v>
      </c>
      <c r="Q149" s="53" t="n">
        <f aca="false">AVERAGE(F149,I149,L149,O149)</f>
        <v>9.67895310796074</v>
      </c>
    </row>
    <row r="150" customFormat="false" ht="29.15" hidden="false" customHeight="false" outlineLevel="0" collapsed="false">
      <c r="A150" s="55" t="n">
        <v>168.75</v>
      </c>
      <c r="B150" s="56" t="n">
        <v>608.759</v>
      </c>
      <c r="C150" s="57" t="n">
        <v>5.92671755725191</v>
      </c>
      <c r="D150" s="52" t="n">
        <v>168.75</v>
      </c>
      <c r="E150" s="56" t="n">
        <v>486.721</v>
      </c>
      <c r="F150" s="57" t="n">
        <v>10.5592148309706</v>
      </c>
      <c r="G150" s="52" t="n">
        <v>168.75</v>
      </c>
      <c r="H150" s="56" t="n">
        <v>621.6506</v>
      </c>
      <c r="I150" s="57" t="n">
        <v>6.07077426390404</v>
      </c>
      <c r="J150" s="55" t="n">
        <v>168.75</v>
      </c>
      <c r="K150" s="56" t="n">
        <v>319.1477</v>
      </c>
      <c r="L150" s="57" t="n">
        <v>8.99203925845147</v>
      </c>
      <c r="M150" s="55" t="n">
        <v>168.75</v>
      </c>
      <c r="N150" s="56" t="n">
        <v>541.0843</v>
      </c>
      <c r="O150" s="57" t="n">
        <v>8.80534351145038</v>
      </c>
      <c r="P150" s="53" t="n">
        <f aca="false">AVERAGE(E150,H150,K150,N150)</f>
        <v>492.1509</v>
      </c>
      <c r="Q150" s="53" t="n">
        <f aca="false">AVERAGE(F150,I150,L150,O150)</f>
        <v>8.60684296619411</v>
      </c>
    </row>
    <row r="151" customFormat="false" ht="29.15" hidden="false" customHeight="false" outlineLevel="0" collapsed="false">
      <c r="A151" s="55" t="n">
        <v>170</v>
      </c>
      <c r="B151" s="56" t="n">
        <v>612.9149</v>
      </c>
      <c r="C151" s="57" t="n">
        <v>5.92758996728462</v>
      </c>
      <c r="D151" s="52" t="n">
        <v>170</v>
      </c>
      <c r="E151" s="56" t="n">
        <v>493.1721</v>
      </c>
      <c r="F151" s="57" t="n">
        <v>10.1549618320611</v>
      </c>
      <c r="G151" s="52" t="n">
        <v>170</v>
      </c>
      <c r="H151" s="56" t="n">
        <v>627.561</v>
      </c>
      <c r="I151" s="57" t="n">
        <v>5.95539803707743</v>
      </c>
      <c r="J151" s="55" t="n">
        <v>170</v>
      </c>
      <c r="K151" s="56" t="n">
        <v>415.4641</v>
      </c>
      <c r="L151" s="57" t="n">
        <v>9.853653217012</v>
      </c>
      <c r="M151" s="55" t="n">
        <v>170</v>
      </c>
      <c r="N151" s="56" t="n">
        <v>529.5235</v>
      </c>
      <c r="O151" s="57" t="n">
        <v>8.8618320610687</v>
      </c>
      <c r="P151" s="53" t="n">
        <f aca="false">AVERAGE(E151,H151,K151,N151)</f>
        <v>516.430175</v>
      </c>
      <c r="Q151" s="53" t="n">
        <f aca="false">AVERAGE(F151,I151,L151,O151)</f>
        <v>8.7064612868048</v>
      </c>
    </row>
    <row r="152" customFormat="false" ht="29.15" hidden="false" customHeight="false" outlineLevel="0" collapsed="false">
      <c r="A152" s="55" t="n">
        <v>171.25</v>
      </c>
      <c r="B152" s="56" t="n">
        <v>626.085</v>
      </c>
      <c r="C152" s="57" t="n">
        <v>5.7917121046892</v>
      </c>
      <c r="D152" s="52" t="n">
        <v>171.25</v>
      </c>
      <c r="E152" s="56" t="n">
        <v>503.6341</v>
      </c>
      <c r="F152" s="57" t="n">
        <v>9.90588876772083</v>
      </c>
      <c r="G152" s="52" t="n">
        <v>171.25</v>
      </c>
      <c r="H152" s="56" t="n">
        <v>625.124</v>
      </c>
      <c r="I152" s="57" t="n">
        <v>5.93009814612868</v>
      </c>
      <c r="J152" s="55" t="n">
        <v>171.25</v>
      </c>
      <c r="K152" s="56" t="n">
        <v>456.8588</v>
      </c>
      <c r="L152" s="57" t="n">
        <v>9.52748091603054</v>
      </c>
      <c r="M152" s="55" t="n">
        <v>171.25</v>
      </c>
      <c r="N152" s="56" t="n">
        <v>532.88</v>
      </c>
      <c r="O152" s="57" t="n">
        <v>9.13871319520175</v>
      </c>
      <c r="P152" s="53" t="n">
        <f aca="false">AVERAGE(E152,H152,K152,N152)</f>
        <v>529.624225</v>
      </c>
      <c r="Q152" s="53" t="n">
        <f aca="false">AVERAGE(F152,I152,L152,O152)</f>
        <v>8.62554525627045</v>
      </c>
    </row>
    <row r="153" customFormat="false" ht="29.15" hidden="false" customHeight="false" outlineLevel="0" collapsed="false">
      <c r="A153" s="55" t="n">
        <v>172.5</v>
      </c>
      <c r="B153" s="56" t="n">
        <v>596.4091</v>
      </c>
      <c r="C153" s="57" t="n">
        <v>5.91668484187568</v>
      </c>
      <c r="D153" s="52" t="n">
        <v>172.5</v>
      </c>
      <c r="E153" s="56" t="n">
        <v>512.472</v>
      </c>
      <c r="F153" s="57" t="n">
        <v>9.89062159214831</v>
      </c>
      <c r="G153" s="52" t="n">
        <v>172.5</v>
      </c>
      <c r="H153" s="56" t="n">
        <v>632.5525</v>
      </c>
      <c r="I153" s="57" t="n">
        <v>5.90229007633588</v>
      </c>
      <c r="J153" s="55" t="n">
        <v>172.5</v>
      </c>
      <c r="K153" s="56" t="n">
        <v>490.8993</v>
      </c>
      <c r="L153" s="57" t="n">
        <v>8.75103598691385</v>
      </c>
      <c r="M153" s="55" t="n">
        <v>172.5</v>
      </c>
      <c r="N153" s="56" t="n">
        <v>537.1977</v>
      </c>
      <c r="O153" s="57" t="n">
        <v>8.9432933478735</v>
      </c>
      <c r="P153" s="53" t="n">
        <f aca="false">AVERAGE(E153,H153,K153,N153)</f>
        <v>543.280375</v>
      </c>
      <c r="Q153" s="53" t="n">
        <f aca="false">AVERAGE(F153,I153,L153,O153)</f>
        <v>8.37181025081788</v>
      </c>
    </row>
    <row r="154" customFormat="false" ht="29.15" hidden="false" customHeight="false" outlineLevel="0" collapsed="false">
      <c r="A154" s="55" t="n">
        <v>173.75</v>
      </c>
      <c r="B154" s="56" t="n">
        <v>604.1291</v>
      </c>
      <c r="C154" s="57" t="n">
        <v>6.07360959651036</v>
      </c>
      <c r="D154" s="52" t="n">
        <v>173.75</v>
      </c>
      <c r="E154" s="56" t="n">
        <v>508.9645</v>
      </c>
      <c r="F154" s="57" t="n">
        <v>9.34362050163577</v>
      </c>
      <c r="G154" s="52" t="n">
        <v>173.75</v>
      </c>
      <c r="H154" s="56" t="n">
        <v>630.9577</v>
      </c>
      <c r="I154" s="57" t="n">
        <v>5.92878953107961</v>
      </c>
      <c r="J154" s="55" t="n">
        <v>173.75</v>
      </c>
      <c r="K154" s="56" t="n">
        <v>523.0851</v>
      </c>
      <c r="L154" s="57" t="n">
        <v>8.34231188658669</v>
      </c>
      <c r="M154" s="55" t="n">
        <v>173.75</v>
      </c>
      <c r="N154" s="56" t="n">
        <v>544.343</v>
      </c>
      <c r="O154" s="57" t="n">
        <v>8.87840785169029</v>
      </c>
      <c r="P154" s="53" t="n">
        <f aca="false">AVERAGE(E154,H154,K154,N154)</f>
        <v>551.837575</v>
      </c>
      <c r="Q154" s="53" t="n">
        <f aca="false">AVERAGE(F154,I154,L154,O154)</f>
        <v>8.12328244274809</v>
      </c>
    </row>
    <row r="155" customFormat="false" ht="29.15" hidden="false" customHeight="false" outlineLevel="0" collapsed="false">
      <c r="A155" s="55" t="n">
        <v>175</v>
      </c>
      <c r="B155" s="56" t="n">
        <v>607.7278</v>
      </c>
      <c r="C155" s="57" t="n">
        <v>6.07709923664122</v>
      </c>
      <c r="D155" s="52" t="n">
        <v>175</v>
      </c>
      <c r="E155" s="56" t="n">
        <v>521.6748</v>
      </c>
      <c r="F155" s="57" t="n">
        <v>9.20294438386041</v>
      </c>
      <c r="G155" s="52" t="n">
        <v>175</v>
      </c>
      <c r="H155" s="56" t="n">
        <v>619.5634</v>
      </c>
      <c r="I155" s="57" t="n">
        <v>5.89978189749182</v>
      </c>
      <c r="J155" s="55" t="n">
        <v>175</v>
      </c>
      <c r="K155" s="56" t="n">
        <v>536.8219</v>
      </c>
      <c r="L155" s="57" t="n">
        <v>7.77546346782988</v>
      </c>
      <c r="M155" s="55" t="n">
        <v>175</v>
      </c>
      <c r="N155" s="56" t="n">
        <v>543.4797</v>
      </c>
      <c r="O155" s="57" t="n">
        <v>8.74601962922574</v>
      </c>
      <c r="P155" s="53" t="n">
        <f aca="false">AVERAGE(E155,H155,K155,N155)</f>
        <v>555.38495</v>
      </c>
      <c r="Q155" s="53" t="n">
        <f aca="false">AVERAGE(F155,I155,L155,O155)</f>
        <v>7.90605234460196</v>
      </c>
    </row>
    <row r="156" customFormat="false" ht="29.15" hidden="false" customHeight="false" outlineLevel="0" collapsed="false">
      <c r="A156" s="55" t="n">
        <v>176.25</v>
      </c>
      <c r="B156" s="56" t="n">
        <v>603.0251</v>
      </c>
      <c r="C156" s="57" t="n">
        <v>6.25059978189749</v>
      </c>
      <c r="D156" s="52" t="n">
        <v>176.25</v>
      </c>
      <c r="E156" s="56" t="n">
        <v>530.1659</v>
      </c>
      <c r="F156" s="57" t="n">
        <v>9.2175572519084</v>
      </c>
      <c r="G156" s="52" t="n">
        <v>176.25</v>
      </c>
      <c r="H156" s="56" t="n">
        <v>635.8434</v>
      </c>
      <c r="I156" s="57" t="n">
        <v>5.75234460196292</v>
      </c>
      <c r="J156" s="55" t="n">
        <v>176.25</v>
      </c>
      <c r="K156" s="56" t="n">
        <v>563.6403</v>
      </c>
      <c r="L156" s="57" t="n">
        <v>7.29683751363141</v>
      </c>
      <c r="M156" s="55" t="n">
        <v>176.25</v>
      </c>
      <c r="N156" s="56" t="n">
        <v>545.959</v>
      </c>
      <c r="O156" s="57" t="n">
        <v>8.54907306434024</v>
      </c>
      <c r="P156" s="53" t="n">
        <f aca="false">AVERAGE(E156,H156,K156,N156)</f>
        <v>568.90215</v>
      </c>
      <c r="Q156" s="53" t="n">
        <f aca="false">AVERAGE(F156,I156,L156,O156)</f>
        <v>7.70395310796074</v>
      </c>
    </row>
    <row r="157" customFormat="false" ht="29.15" hidden="false" customHeight="false" outlineLevel="0" collapsed="false">
      <c r="A157" s="55" t="n">
        <v>177.5</v>
      </c>
      <c r="B157" s="56" t="n">
        <v>607.1363</v>
      </c>
      <c r="C157" s="57" t="n">
        <v>6.2474372955289</v>
      </c>
      <c r="D157" s="52" t="n">
        <v>177.5</v>
      </c>
      <c r="E157" s="56" t="n">
        <v>526.8121</v>
      </c>
      <c r="F157" s="57" t="n">
        <v>8.80741548527808</v>
      </c>
      <c r="G157" s="52" t="n">
        <v>177.5</v>
      </c>
      <c r="H157" s="56" t="n">
        <v>643.0464</v>
      </c>
      <c r="I157" s="57" t="n">
        <v>5.69356597600872</v>
      </c>
      <c r="J157" s="55" t="n">
        <v>177.5</v>
      </c>
      <c r="K157" s="56" t="n">
        <v>569.4356</v>
      </c>
      <c r="L157" s="57" t="n">
        <v>6.85561613958561</v>
      </c>
      <c r="M157" s="55" t="n">
        <v>177.5</v>
      </c>
      <c r="N157" s="56" t="n">
        <v>552.301</v>
      </c>
      <c r="O157" s="57" t="n">
        <v>8.45092693565976</v>
      </c>
      <c r="P157" s="53" t="n">
        <f aca="false">AVERAGE(E157,H157,K157,N157)</f>
        <v>572.898775</v>
      </c>
      <c r="Q157" s="53" t="n">
        <f aca="false">AVERAGE(F157,I157,L157,O157)</f>
        <v>7.45188113413304</v>
      </c>
    </row>
    <row r="158" customFormat="false" ht="29.15" hidden="false" customHeight="false" outlineLevel="0" collapsed="false">
      <c r="A158" s="55" t="n">
        <v>178.75</v>
      </c>
      <c r="B158" s="56" t="n">
        <v>592.7792</v>
      </c>
      <c r="C158" s="57" t="n">
        <v>6.25114503816794</v>
      </c>
      <c r="D158" s="52" t="n">
        <v>178.75</v>
      </c>
      <c r="E158" s="56" t="n">
        <v>538.1575</v>
      </c>
      <c r="F158" s="57" t="n">
        <v>8.52955288985823</v>
      </c>
      <c r="G158" s="52" t="n">
        <v>178.75</v>
      </c>
      <c r="H158" s="56" t="n">
        <v>643.3144</v>
      </c>
      <c r="I158" s="57" t="n">
        <v>5.69923664122137</v>
      </c>
      <c r="J158" s="55" t="n">
        <v>178.75</v>
      </c>
      <c r="K158" s="56" t="n">
        <v>598.5877</v>
      </c>
      <c r="L158" s="57" t="n">
        <v>6.30370774263904</v>
      </c>
      <c r="M158" s="55" t="n">
        <v>178.75</v>
      </c>
      <c r="N158" s="56" t="n">
        <v>553.3738</v>
      </c>
      <c r="O158" s="57" t="n">
        <v>8.31973827699018</v>
      </c>
      <c r="P158" s="53" t="n">
        <f aca="false">AVERAGE(E158,H158,K158,N158)</f>
        <v>583.35835</v>
      </c>
      <c r="Q158" s="53" t="n">
        <f aca="false">AVERAGE(F158,I158,L158,O158)</f>
        <v>7.21305888767721</v>
      </c>
    </row>
    <row r="159" customFormat="false" ht="29.15" hidden="false" customHeight="false" outlineLevel="0" collapsed="false">
      <c r="A159" s="55" t="n">
        <v>180</v>
      </c>
      <c r="B159" s="56" t="n">
        <v>588.0932</v>
      </c>
      <c r="C159" s="57" t="n">
        <v>6.17142857142857</v>
      </c>
      <c r="D159" s="52" t="n">
        <v>180</v>
      </c>
      <c r="E159" s="56" t="n">
        <v>537.2858</v>
      </c>
      <c r="F159" s="57" t="n">
        <v>8.1629225736096</v>
      </c>
      <c r="G159" s="52" t="n">
        <v>180</v>
      </c>
      <c r="H159" s="56" t="n">
        <v>636.7758</v>
      </c>
      <c r="I159" s="57" t="n">
        <v>5.67568157033806</v>
      </c>
      <c r="J159" s="55" t="n">
        <v>180</v>
      </c>
      <c r="K159" s="56" t="n">
        <v>619.3297</v>
      </c>
      <c r="L159" s="57" t="n">
        <v>5.9576881134133</v>
      </c>
      <c r="M159" s="55" t="n">
        <v>180</v>
      </c>
      <c r="N159" s="56" t="n">
        <v>557.5097</v>
      </c>
      <c r="O159" s="57" t="n">
        <v>8.24918211559433</v>
      </c>
      <c r="P159" s="53" t="n">
        <f aca="false">AVERAGE(E159,H159,K159,N159)</f>
        <v>587.72525</v>
      </c>
      <c r="Q159" s="53" t="n">
        <f aca="false">AVERAGE(F159,I159,L159,O159)</f>
        <v>7.01136859323882</v>
      </c>
    </row>
    <row r="160" customFormat="false" ht="29.15" hidden="false" customHeight="false" outlineLevel="0" collapsed="false">
      <c r="A160" s="55" t="n">
        <v>181.25</v>
      </c>
      <c r="B160" s="56" t="n">
        <v>611.4426</v>
      </c>
      <c r="C160" s="57" t="n">
        <v>5.91919302071974</v>
      </c>
      <c r="D160" s="52" t="n">
        <v>181.25</v>
      </c>
      <c r="E160" s="56" t="n">
        <v>547.847</v>
      </c>
      <c r="F160" s="57" t="n">
        <v>8.12464558342421</v>
      </c>
      <c r="G160" s="52" t="n">
        <v>181.25</v>
      </c>
      <c r="H160" s="56" t="n">
        <v>640.312</v>
      </c>
      <c r="I160" s="57" t="n">
        <v>5.56368593238822</v>
      </c>
      <c r="J160" s="55" t="n">
        <v>181.25</v>
      </c>
      <c r="K160" s="56" t="n">
        <v>632.2498</v>
      </c>
      <c r="L160" s="57" t="n">
        <v>5.63446019629226</v>
      </c>
      <c r="M160" s="55" t="n">
        <v>181.25</v>
      </c>
      <c r="N160" s="56" t="n">
        <v>554.2681</v>
      </c>
      <c r="O160" s="57" t="n">
        <v>7.91973827699019</v>
      </c>
      <c r="P160" s="53" t="n">
        <f aca="false">AVERAGE(E160,H160,K160,N160)</f>
        <v>593.669225</v>
      </c>
      <c r="Q160" s="53" t="n">
        <f aca="false">AVERAGE(F160,I160,L160,O160)</f>
        <v>6.81063249727372</v>
      </c>
    </row>
    <row r="161" customFormat="false" ht="29.15" hidden="false" customHeight="false" outlineLevel="0" collapsed="false">
      <c r="A161" s="55" t="n">
        <v>182.5</v>
      </c>
      <c r="B161" s="56" t="n">
        <v>621.8233</v>
      </c>
      <c r="C161" s="57" t="n">
        <v>5.79400218102508</v>
      </c>
      <c r="D161" s="52" t="n">
        <v>182.5</v>
      </c>
      <c r="E161" s="56" t="n">
        <v>554.4542</v>
      </c>
      <c r="F161" s="57" t="n">
        <v>8.21243184296619</v>
      </c>
      <c r="G161" s="52" t="n">
        <v>182.5</v>
      </c>
      <c r="H161" s="56" t="n">
        <v>638.2874</v>
      </c>
      <c r="I161" s="57" t="n">
        <v>5.39127589967285</v>
      </c>
      <c r="J161" s="55" t="n">
        <v>182.5</v>
      </c>
      <c r="K161" s="56" t="n">
        <v>641.6328</v>
      </c>
      <c r="L161" s="57" t="n">
        <v>5.38462377317339</v>
      </c>
      <c r="M161" s="55" t="n">
        <v>182.5</v>
      </c>
      <c r="N161" s="56" t="n">
        <v>568.8174</v>
      </c>
      <c r="O161" s="57" t="n">
        <v>7.59182115594329</v>
      </c>
      <c r="P161" s="53" t="n">
        <f aca="false">AVERAGE(E161,H161,K161,N161)</f>
        <v>600.79795</v>
      </c>
      <c r="Q161" s="53" t="n">
        <f aca="false">AVERAGE(F161,I161,L161,O161)</f>
        <v>6.64503816793893</v>
      </c>
    </row>
    <row r="162" customFormat="false" ht="29.15" hidden="false" customHeight="false" outlineLevel="0" collapsed="false">
      <c r="A162" s="55" t="n">
        <v>183.75</v>
      </c>
      <c r="B162" s="56" t="n">
        <v>629.4552</v>
      </c>
      <c r="C162" s="57" t="n">
        <v>5.71668484187568</v>
      </c>
      <c r="D162" s="52" t="n">
        <v>183.75</v>
      </c>
      <c r="E162" s="56" t="n">
        <v>557.1941</v>
      </c>
      <c r="F162" s="57" t="n">
        <v>7.93118865866957</v>
      </c>
      <c r="G162" s="52" t="n">
        <v>183.75</v>
      </c>
      <c r="H162" s="56" t="n">
        <v>660.6864</v>
      </c>
      <c r="I162" s="57" t="n">
        <v>5.15441657579062</v>
      </c>
      <c r="J162" s="55" t="n">
        <v>183.75</v>
      </c>
      <c r="K162" s="56" t="n">
        <v>650.0195</v>
      </c>
      <c r="L162" s="57" t="n">
        <v>5.15856052344602</v>
      </c>
      <c r="M162" s="55" t="n">
        <v>183.75</v>
      </c>
      <c r="N162" s="56" t="n">
        <v>578.8309</v>
      </c>
      <c r="O162" s="57" t="n">
        <v>7.39541984732824</v>
      </c>
      <c r="P162" s="53" t="n">
        <f aca="false">AVERAGE(E162,H162,K162,N162)</f>
        <v>611.682725</v>
      </c>
      <c r="Q162" s="53" t="n">
        <f aca="false">AVERAGE(F162,I162,L162,O162)</f>
        <v>6.40989640130862</v>
      </c>
    </row>
    <row r="163" customFormat="false" ht="29.15" hidden="false" customHeight="false" outlineLevel="0" collapsed="false">
      <c r="A163" s="55" t="n">
        <v>185</v>
      </c>
      <c r="B163" s="56" t="n">
        <v>626.3078</v>
      </c>
      <c r="C163" s="57" t="n">
        <v>5.69411123227917</v>
      </c>
      <c r="D163" s="52" t="n">
        <v>185</v>
      </c>
      <c r="E163" s="56" t="n">
        <v>573.6239</v>
      </c>
      <c r="F163" s="57" t="n">
        <v>7.87742639040349</v>
      </c>
      <c r="G163" s="52" t="n">
        <v>185</v>
      </c>
      <c r="H163" s="56" t="n">
        <v>662.0084</v>
      </c>
      <c r="I163" s="57" t="n">
        <v>5.06226826608506</v>
      </c>
      <c r="J163" s="55" t="n">
        <v>185</v>
      </c>
      <c r="K163" s="56" t="n">
        <v>661.8199</v>
      </c>
      <c r="L163" s="57" t="n">
        <v>4.88702290076336</v>
      </c>
      <c r="M163" s="55" t="n">
        <v>185</v>
      </c>
      <c r="N163" s="56" t="n">
        <v>581.9895</v>
      </c>
      <c r="O163" s="57" t="n">
        <v>7.12955288985823</v>
      </c>
      <c r="P163" s="53" t="n">
        <f aca="false">AVERAGE(E163,H163,K163,N163)</f>
        <v>619.860425</v>
      </c>
      <c r="Q163" s="53" t="n">
        <f aca="false">AVERAGE(F163,I163,L163,O163)</f>
        <v>6.23906761177754</v>
      </c>
    </row>
    <row r="164" customFormat="false" ht="29.15" hidden="false" customHeight="false" outlineLevel="0" collapsed="false">
      <c r="A164" s="55" t="n">
        <v>186.25</v>
      </c>
      <c r="B164" s="56" t="n">
        <v>615.339</v>
      </c>
      <c r="C164" s="57" t="n">
        <v>5.73413304252999</v>
      </c>
      <c r="D164" s="52" t="n">
        <v>186.25</v>
      </c>
      <c r="E164" s="56" t="n">
        <v>574.1184</v>
      </c>
      <c r="F164" s="57" t="n">
        <v>7.72224645583424</v>
      </c>
      <c r="G164" s="52" t="n">
        <v>186.25</v>
      </c>
      <c r="H164" s="56" t="n">
        <v>664.4372</v>
      </c>
      <c r="I164" s="57" t="n">
        <v>4.88320610687023</v>
      </c>
      <c r="J164" s="55" t="n">
        <v>186.25</v>
      </c>
      <c r="K164" s="56" t="n">
        <v>673.2686</v>
      </c>
      <c r="L164" s="57" t="n">
        <v>4.68080697928026</v>
      </c>
      <c r="M164" s="55" t="n">
        <v>186.25</v>
      </c>
      <c r="N164" s="56" t="n">
        <v>591.0259</v>
      </c>
      <c r="O164" s="57" t="n">
        <v>6.84580152671756</v>
      </c>
      <c r="P164" s="53" t="n">
        <f aca="false">AVERAGE(E164,H164,K164,N164)</f>
        <v>625.712525</v>
      </c>
      <c r="Q164" s="53" t="n">
        <f aca="false">AVERAGE(F164,I164,L164,O164)</f>
        <v>6.03301526717557</v>
      </c>
    </row>
    <row r="165" customFormat="false" ht="29.15" hidden="false" customHeight="false" outlineLevel="0" collapsed="false">
      <c r="A165" s="55" t="n">
        <v>187.5</v>
      </c>
      <c r="B165" s="56" t="n">
        <v>613.4012</v>
      </c>
      <c r="C165" s="57" t="n">
        <v>5.70109051254089</v>
      </c>
      <c r="D165" s="52" t="n">
        <v>187.5</v>
      </c>
      <c r="E165" s="56" t="n">
        <v>574.6359</v>
      </c>
      <c r="F165" s="57" t="n">
        <v>7.45376226826608</v>
      </c>
      <c r="G165" s="52" t="n">
        <v>187.5</v>
      </c>
      <c r="H165" s="56" t="n">
        <v>668.2558</v>
      </c>
      <c r="I165" s="57" t="n">
        <v>4.75452562704471</v>
      </c>
      <c r="J165" s="55" t="n">
        <v>187.5</v>
      </c>
      <c r="K165" s="56" t="n">
        <v>675.2305</v>
      </c>
      <c r="L165" s="57" t="n">
        <v>4.53118865866957</v>
      </c>
      <c r="M165" s="55" t="n">
        <v>187.5</v>
      </c>
      <c r="N165" s="56" t="n">
        <v>604.4388</v>
      </c>
      <c r="O165" s="57" t="n">
        <v>6.54754634678299</v>
      </c>
      <c r="P165" s="53" t="n">
        <f aca="false">AVERAGE(E165,H165,K165,N165)</f>
        <v>630.64025</v>
      </c>
      <c r="Q165" s="53" t="n">
        <f aca="false">AVERAGE(F165,I165,L165,O165)</f>
        <v>5.82175572519084</v>
      </c>
    </row>
    <row r="166" customFormat="false" ht="29.15" hidden="false" customHeight="false" outlineLevel="0" collapsed="false">
      <c r="A166" s="55" t="n">
        <v>188.75</v>
      </c>
      <c r="B166" s="56" t="n">
        <v>603.2531</v>
      </c>
      <c r="C166" s="57" t="n">
        <v>5.80567066521265</v>
      </c>
      <c r="D166" s="52" t="n">
        <v>188.75</v>
      </c>
      <c r="E166" s="56" t="n">
        <v>583.7578</v>
      </c>
      <c r="F166" s="57" t="n">
        <v>7.37808069792803</v>
      </c>
      <c r="G166" s="52" t="n">
        <v>188.75</v>
      </c>
      <c r="H166" s="56" t="n">
        <v>665.2745</v>
      </c>
      <c r="I166" s="57" t="n">
        <v>4.71526717557252</v>
      </c>
      <c r="J166" s="55" t="n">
        <v>188.75</v>
      </c>
      <c r="K166" s="56" t="n">
        <v>688.8914</v>
      </c>
      <c r="L166" s="57" t="n">
        <v>4.34002181025082</v>
      </c>
      <c r="M166" s="55" t="n">
        <v>188.75</v>
      </c>
      <c r="N166" s="56" t="n">
        <v>615.4124</v>
      </c>
      <c r="O166" s="57" t="n">
        <v>6.40839694656489</v>
      </c>
      <c r="P166" s="53" t="n">
        <f aca="false">AVERAGE(E166,H166,K166,N166)</f>
        <v>638.334025</v>
      </c>
      <c r="Q166" s="53" t="n">
        <f aca="false">AVERAGE(F166,I166,L166,O166)</f>
        <v>5.71044165757906</v>
      </c>
    </row>
    <row r="167" customFormat="false" ht="29.15" hidden="false" customHeight="false" outlineLevel="0" collapsed="false">
      <c r="A167" s="55" t="n">
        <v>190</v>
      </c>
      <c r="B167" s="56" t="n">
        <v>585.2469</v>
      </c>
      <c r="C167" s="57" t="n">
        <v>6.11919302071974</v>
      </c>
      <c r="D167" s="52" t="n">
        <v>190</v>
      </c>
      <c r="E167" s="56" t="n">
        <v>580.2113</v>
      </c>
      <c r="F167" s="57" t="n">
        <v>7.27884405670665</v>
      </c>
      <c r="G167" s="52" t="n">
        <v>190</v>
      </c>
      <c r="H167" s="56" t="n">
        <v>684.2032</v>
      </c>
      <c r="I167" s="57" t="n">
        <v>4.47862595419847</v>
      </c>
      <c r="J167" s="55" t="n">
        <v>190</v>
      </c>
      <c r="K167" s="56" t="n">
        <v>694.4452</v>
      </c>
      <c r="L167" s="57" t="n">
        <v>4.25245365321701</v>
      </c>
      <c r="M167" s="55" t="n">
        <v>190</v>
      </c>
      <c r="N167" s="56" t="n">
        <v>612.433</v>
      </c>
      <c r="O167" s="57" t="n">
        <v>6.27818974918212</v>
      </c>
      <c r="P167" s="53" t="n">
        <f aca="false">AVERAGE(E167,H167,K167,N167)</f>
        <v>642.823175</v>
      </c>
      <c r="Q167" s="53" t="n">
        <f aca="false">AVERAGE(F167,I167,L167,O167)</f>
        <v>5.57202835332606</v>
      </c>
    </row>
    <row r="168" customFormat="false" ht="29.15" hidden="false" customHeight="false" outlineLevel="0" collapsed="false">
      <c r="A168" s="55" t="n">
        <v>191.25</v>
      </c>
      <c r="B168" s="56" t="n">
        <v>580.9052</v>
      </c>
      <c r="C168" s="57" t="n">
        <v>6.43555070883315</v>
      </c>
      <c r="D168" s="52" t="n">
        <v>191.25</v>
      </c>
      <c r="E168" s="56" t="n">
        <v>589.1401</v>
      </c>
      <c r="F168" s="57" t="n">
        <v>7.18942202835333</v>
      </c>
      <c r="G168" s="52" t="n">
        <v>191.25</v>
      </c>
      <c r="H168" s="56" t="n">
        <v>693.4503</v>
      </c>
      <c r="I168" s="57" t="n">
        <v>4.3196292257361</v>
      </c>
      <c r="J168" s="55" t="n">
        <v>191.25</v>
      </c>
      <c r="K168" s="56" t="n">
        <v>696.9577</v>
      </c>
      <c r="L168" s="57" t="n">
        <v>4.1876772082879</v>
      </c>
      <c r="M168" s="55" t="n">
        <v>191.25</v>
      </c>
      <c r="N168" s="56" t="n">
        <v>601.4362</v>
      </c>
      <c r="O168" s="57" t="n">
        <v>6.23773173391494</v>
      </c>
      <c r="P168" s="53" t="n">
        <f aca="false">AVERAGE(E168,H168,K168,N168)</f>
        <v>645.246075</v>
      </c>
      <c r="Q168" s="53" t="n">
        <f aca="false">AVERAGE(F168,I168,L168,O168)</f>
        <v>5.48361504907307</v>
      </c>
    </row>
    <row r="169" customFormat="false" ht="29.15" hidden="false" customHeight="false" outlineLevel="0" collapsed="false">
      <c r="A169" s="55" t="n">
        <v>192.5</v>
      </c>
      <c r="B169" s="56" t="n">
        <v>576.5057</v>
      </c>
      <c r="C169" s="57" t="n">
        <v>6.6690294438386</v>
      </c>
      <c r="D169" s="52" t="n">
        <v>192.5</v>
      </c>
      <c r="E169" s="56" t="n">
        <v>584.7121</v>
      </c>
      <c r="F169" s="57" t="n">
        <v>7.19258451472192</v>
      </c>
      <c r="G169" s="52" t="n">
        <v>192.5</v>
      </c>
      <c r="H169" s="56" t="n">
        <v>696.7332</v>
      </c>
      <c r="I169" s="57" t="n">
        <v>4.22584514721919</v>
      </c>
      <c r="J169" s="55" t="n">
        <v>192.5</v>
      </c>
      <c r="K169" s="56" t="n">
        <v>701.0498</v>
      </c>
      <c r="L169" s="57" t="n">
        <v>4.11886586695747</v>
      </c>
      <c r="M169" s="55" t="n">
        <v>192.5</v>
      </c>
      <c r="N169" s="56" t="n">
        <v>595.5249</v>
      </c>
      <c r="O169" s="57" t="n">
        <v>6.44623773173391</v>
      </c>
      <c r="P169" s="53" t="n">
        <f aca="false">AVERAGE(E169,H169,K169,N169)</f>
        <v>644.505</v>
      </c>
      <c r="Q169" s="53" t="n">
        <f aca="false">AVERAGE(F169,I169,L169,O169)</f>
        <v>5.49588331515812</v>
      </c>
    </row>
    <row r="170" customFormat="false" ht="29.15" hidden="false" customHeight="false" outlineLevel="0" collapsed="false">
      <c r="A170" s="55" t="n">
        <v>193.75</v>
      </c>
      <c r="B170" s="56" t="n">
        <v>553.4504</v>
      </c>
      <c r="C170" s="57" t="n">
        <v>6.77262813522355</v>
      </c>
      <c r="D170" s="52" t="n">
        <v>193.75</v>
      </c>
      <c r="E170" s="56" t="n">
        <v>575.6167</v>
      </c>
      <c r="F170" s="57" t="n">
        <v>7.27644492911668</v>
      </c>
      <c r="G170" s="52" t="n">
        <v>193.75</v>
      </c>
      <c r="H170" s="56" t="n">
        <v>696.9779</v>
      </c>
      <c r="I170" s="57" t="n">
        <v>4.13413304252999</v>
      </c>
      <c r="J170" s="55" t="n">
        <v>193.75</v>
      </c>
      <c r="K170" s="56" t="n">
        <v>698.4023</v>
      </c>
      <c r="L170" s="57" t="n">
        <v>4.07742639040349</v>
      </c>
      <c r="M170" s="55" t="n">
        <v>193.75</v>
      </c>
      <c r="N170" s="56" t="n">
        <v>617.7647</v>
      </c>
      <c r="O170" s="57" t="n">
        <v>6.51570338058888</v>
      </c>
      <c r="P170" s="53" t="n">
        <f aca="false">AVERAGE(E170,H170,K170,N170)</f>
        <v>647.1904</v>
      </c>
      <c r="Q170" s="53" t="n">
        <f aca="false">AVERAGE(F170,I170,L170,O170)</f>
        <v>5.50092693565976</v>
      </c>
    </row>
    <row r="171" customFormat="false" ht="29.15" hidden="false" customHeight="false" outlineLevel="0" collapsed="false">
      <c r="A171" s="55" t="n">
        <v>195</v>
      </c>
      <c r="B171" s="56" t="n">
        <v>556.4715</v>
      </c>
      <c r="C171" s="57" t="n">
        <v>6.86194111232279</v>
      </c>
      <c r="D171" s="52" t="n">
        <v>195</v>
      </c>
      <c r="E171" s="56" t="n">
        <v>581.4147</v>
      </c>
      <c r="F171" s="57" t="n">
        <v>7.26739367502726</v>
      </c>
      <c r="G171" s="52" t="n">
        <v>195</v>
      </c>
      <c r="H171" s="56" t="n">
        <v>707.3326</v>
      </c>
      <c r="I171" s="57" t="n">
        <v>3.94809160305343</v>
      </c>
      <c r="J171" s="55" t="n">
        <v>195</v>
      </c>
      <c r="K171" s="56" t="n">
        <v>711.0309</v>
      </c>
      <c r="L171" s="57" t="n">
        <v>3.86466739367503</v>
      </c>
      <c r="M171" s="55" t="n">
        <v>195</v>
      </c>
      <c r="N171" s="56" t="n">
        <v>622.6158</v>
      </c>
      <c r="O171" s="57" t="n">
        <v>6.42159214830971</v>
      </c>
      <c r="P171" s="53" t="n">
        <f aca="false">AVERAGE(E171,H171,K171,N171)</f>
        <v>655.5985</v>
      </c>
      <c r="Q171" s="53" t="n">
        <f aca="false">AVERAGE(F171,I171,L171,O171)</f>
        <v>5.37543620501636</v>
      </c>
    </row>
    <row r="172" customFormat="false" ht="29.15" hidden="false" customHeight="false" outlineLevel="0" collapsed="false">
      <c r="A172" s="55" t="n">
        <v>196.25</v>
      </c>
      <c r="B172" s="56" t="n">
        <v>347.6656</v>
      </c>
      <c r="C172" s="57" t="n">
        <v>6.21472191930207</v>
      </c>
      <c r="D172" s="52" t="n">
        <v>196.25</v>
      </c>
      <c r="E172" s="56" t="n">
        <v>582.5969</v>
      </c>
      <c r="F172" s="57" t="n">
        <v>7.27688113413304</v>
      </c>
      <c r="G172" s="52" t="n">
        <v>196.25</v>
      </c>
      <c r="H172" s="56" t="n">
        <v>715.3967</v>
      </c>
      <c r="I172" s="57" t="n">
        <v>3.82126499454744</v>
      </c>
      <c r="J172" s="55" t="n">
        <v>196.25</v>
      </c>
      <c r="K172" s="56" t="n">
        <v>708.8151</v>
      </c>
      <c r="L172" s="57" t="n">
        <v>3.85790621592148</v>
      </c>
      <c r="M172" s="55" t="n">
        <v>196.25</v>
      </c>
      <c r="N172" s="56" t="n">
        <v>604.1337</v>
      </c>
      <c r="O172" s="57" t="n">
        <v>6.41908396946565</v>
      </c>
      <c r="P172" s="53" t="n">
        <f aca="false">AVERAGE(E172,H172,K172,N172)</f>
        <v>652.7356</v>
      </c>
      <c r="Q172" s="53" t="n">
        <f aca="false">AVERAGE(F172,I172,L172,O172)</f>
        <v>5.3437840785169</v>
      </c>
    </row>
    <row r="173" customFormat="false" ht="29.15" hidden="false" customHeight="false" outlineLevel="0" collapsed="false">
      <c r="A173" s="55" t="n">
        <v>197.5</v>
      </c>
      <c r="B173" s="56" t="n">
        <v>507.0948</v>
      </c>
      <c r="C173" s="57" t="n">
        <v>5.3659760087241</v>
      </c>
      <c r="G173" s="52" t="n">
        <v>197.5</v>
      </c>
      <c r="H173" s="56" t="n">
        <v>718.3521</v>
      </c>
      <c r="I173" s="57" t="n">
        <v>3.74492911668484</v>
      </c>
    </row>
    <row r="174" customFormat="false" ht="29.15" hidden="false" customHeight="false" outlineLevel="0" collapsed="false">
      <c r="G174" s="52" t="n">
        <v>198.75</v>
      </c>
      <c r="H174" s="56" t="n">
        <v>722.9003</v>
      </c>
      <c r="I174" s="57" t="n">
        <v>3.65659760087241</v>
      </c>
    </row>
  </sheetData>
  <mergeCells count="11">
    <mergeCell ref="B1:F1"/>
    <mergeCell ref="B2:C2"/>
    <mergeCell ref="B3:C3"/>
    <mergeCell ref="B4:C4"/>
    <mergeCell ref="B5:C5"/>
    <mergeCell ref="B6:C6"/>
    <mergeCell ref="B7:C7"/>
    <mergeCell ref="B8:C8"/>
    <mergeCell ref="B9:C9"/>
    <mergeCell ref="B10:C10"/>
    <mergeCell ref="B11:F1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40" zoomScaleNormal="40" zoomScalePageLayoutView="100" workbookViewId="0">
      <selection pane="topLeft" activeCell="A12" activeCellId="0" sqref="A12"/>
    </sheetView>
  </sheetViews>
  <sheetFormatPr defaultRowHeight="50.4" zeroHeight="false" outlineLevelRow="0" outlineLevelCol="0"/>
  <cols>
    <col collapsed="false" customWidth="true" hidden="false" outlineLevel="0" max="1" min="1" style="51" width="61.19"/>
    <col collapsed="false" customWidth="true" hidden="false" outlineLevel="0" max="2" min="2" style="52" width="30.85"/>
    <col collapsed="false" customWidth="true" hidden="false" outlineLevel="0" max="5" min="3" style="51" width="30.85"/>
    <col collapsed="false" customWidth="true" hidden="false" outlineLevel="0" max="6" min="6" style="51" width="87.09"/>
    <col collapsed="false" customWidth="true" hidden="false" outlineLevel="0" max="1025" min="7" style="51" width="30.85"/>
  </cols>
  <sheetData>
    <row r="1" customFormat="false" ht="50.4" hidden="false" customHeight="true" outlineLevel="0" collapsed="false">
      <c r="A1" s="3" t="str">
        <f aca="false">'Global data DD.MM.YY'!A1</f>
        <v>Snow Pits Dome Fuji 2018/2019</v>
      </c>
      <c r="B1" s="4" t="s">
        <v>69</v>
      </c>
      <c r="C1" s="4"/>
      <c r="D1" s="4"/>
      <c r="E1" s="4"/>
      <c r="F1" s="4"/>
    </row>
    <row r="2" customFormat="false" ht="146.25" hidden="false" customHeight="true" outlineLevel="0" collapsed="false">
      <c r="A2" s="9" t="str">
        <f aca="false">'Global data DD.MM.YY'!A2</f>
        <v>Potential use of the pit
SP: Snow Physic
R: Radar
ST: Satellite
MB: Mass Balance</v>
      </c>
      <c r="B2" s="10" t="str">
        <f aca="false">'Global data DD.MM.YY'!B2</f>
        <v>SP</v>
      </c>
      <c r="C2" s="10"/>
    </row>
    <row r="3" customFormat="false" ht="50.4" hidden="false" customHeight="true" outlineLevel="0" collapsed="false">
      <c r="A3" s="11" t="str">
        <f aca="false">'Global data DD.MM.YY'!A3</f>
        <v>Closest Point on Japanese Traverse</v>
      </c>
      <c r="B3" s="12" t="str">
        <f aca="false">'Global data DD.MM.YY'!B3</f>
        <v>MD302</v>
      </c>
      <c r="C3" s="12"/>
    </row>
    <row r="4" customFormat="false" ht="50.4" hidden="false" customHeight="true" outlineLevel="0" collapsed="false">
      <c r="A4" s="15" t="str">
        <f aca="false">'Global data DD.MM.YY'!A4</f>
        <v>South position (decimal)</v>
      </c>
      <c r="B4" s="12" t="n">
        <f aca="false">'Global data DD.MM.YY'!B4</f>
        <v>73.456443</v>
      </c>
      <c r="C4" s="12"/>
    </row>
    <row r="5" customFormat="false" ht="50.4" hidden="false" customHeight="true" outlineLevel="0" collapsed="false">
      <c r="A5" s="15" t="str">
        <f aca="false">'Global data DD.MM.YY'!A5</f>
        <v>East position (decimal)</v>
      </c>
      <c r="B5" s="12" t="n">
        <f aca="false">'Global data DD.MM.YY'!B5</f>
        <v>43.209434</v>
      </c>
      <c r="C5" s="12"/>
    </row>
    <row r="6" customFormat="false" ht="50.4" hidden="false" customHeight="true" outlineLevel="0" collapsed="false">
      <c r="A6" s="15" t="str">
        <f aca="false">'Global data DD.MM.YY'!A6</f>
        <v>Altitude (m a.s.l.)</v>
      </c>
      <c r="B6" s="12" t="n">
        <f aca="false">'Global data DD.MM.YY'!B6</f>
        <v>0</v>
      </c>
      <c r="C6" s="12"/>
    </row>
    <row r="7" customFormat="false" ht="50.4" hidden="false" customHeight="true" outlineLevel="0" collapsed="false">
      <c r="A7" s="16" t="str">
        <f aca="false">'Global data DD.MM.YY'!A7</f>
        <v>Date (DD.MM.YY)</v>
      </c>
      <c r="B7" s="17" t="str">
        <f aca="false">'Global data DD.MM.YY'!B7</f>
        <v>28.11.18</v>
      </c>
      <c r="C7" s="17"/>
    </row>
    <row r="8" customFormat="false" ht="50.4" hidden="false" customHeight="true" outlineLevel="0" collapsed="false">
      <c r="A8" s="20" t="str">
        <f aca="false">'Global data DD.MM.YY'!A8</f>
        <v>Time UTC start</v>
      </c>
      <c r="B8" s="21" t="n">
        <f aca="false">'Global data DD.MM.YY'!B8</f>
        <v>0.75</v>
      </c>
      <c r="C8" s="21"/>
    </row>
    <row r="9" customFormat="false" ht="50.4" hidden="false" customHeight="true" outlineLevel="0" collapsed="false">
      <c r="A9" s="20" t="str">
        <f aca="false">'Global data DD.MM.YY'!A9</f>
        <v>Time UTC end</v>
      </c>
      <c r="B9" s="21" t="n">
        <f aca="false">'Global data DD.MM.YY'!B9</f>
        <v>0.8125</v>
      </c>
      <c r="C9" s="21"/>
    </row>
    <row r="10" customFormat="false" ht="50.4" hidden="false" customHeight="true" outlineLevel="0" collapsed="false">
      <c r="A10" s="20" t="str">
        <f aca="false">'Global data DD.MM.YY'!A10</f>
        <v>Observer(s)</v>
      </c>
      <c r="B10" s="21" t="str">
        <f aca="false">'Global data DD.MM.YY'!B10</f>
        <v>JCG</v>
      </c>
      <c r="C10" s="21"/>
    </row>
    <row r="11" customFormat="false" ht="97.45" hidden="false" customHeight="true" outlineLevel="0" collapsed="false">
      <c r="A11" s="58" t="str">
        <f aca="false">'Global data DD.MM.YY'!A11</f>
        <v>General comments (weather, clouds, other remarks)</v>
      </c>
      <c r="B11" s="54" t="s">
        <v>105</v>
      </c>
      <c r="C11" s="54"/>
      <c r="D11" s="54"/>
      <c r="E11" s="54"/>
      <c r="F11" s="54"/>
    </row>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1">
    <mergeCell ref="B1:F1"/>
    <mergeCell ref="B2:C2"/>
    <mergeCell ref="B3:C3"/>
    <mergeCell ref="B4:C4"/>
    <mergeCell ref="B5:C5"/>
    <mergeCell ref="B6:C6"/>
    <mergeCell ref="B7:C7"/>
    <mergeCell ref="B8:C8"/>
    <mergeCell ref="B9:C9"/>
    <mergeCell ref="B10:C10"/>
    <mergeCell ref="B11:F1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40" zoomScaleNormal="40" zoomScalePageLayoutView="100" workbookViewId="0">
      <selection pane="topLeft" activeCell="B12" activeCellId="0" sqref="B12"/>
    </sheetView>
  </sheetViews>
  <sheetFormatPr defaultRowHeight="50.4" zeroHeight="false" outlineLevelRow="0" outlineLevelCol="0"/>
  <cols>
    <col collapsed="false" customWidth="true" hidden="false" outlineLevel="0" max="1" min="1" style="51" width="61.19"/>
    <col collapsed="false" customWidth="true" hidden="false" outlineLevel="0" max="2" min="2" style="52" width="30.85"/>
    <col collapsed="false" customWidth="true" hidden="false" outlineLevel="0" max="1025" min="3" style="51" width="30.85"/>
  </cols>
  <sheetData>
    <row r="1" customFormat="false" ht="50.4" hidden="false" customHeight="true" outlineLevel="0" collapsed="false">
      <c r="A1" s="3" t="str">
        <f aca="false">'Global data DD.MM.YY'!A1</f>
        <v>Snow Pits Dome Fuji 2018/2019</v>
      </c>
      <c r="B1" s="4" t="s">
        <v>69</v>
      </c>
      <c r="C1" s="4"/>
      <c r="D1" s="4"/>
      <c r="E1" s="4"/>
      <c r="F1" s="4"/>
    </row>
    <row r="2" customFormat="false" ht="146.25" hidden="false" customHeight="true" outlineLevel="0" collapsed="false">
      <c r="A2" s="9" t="str">
        <f aca="false">'Global data DD.MM.YY'!A2</f>
        <v>Potential use of the pit
SP: Snow Physic
R: Radar
ST: Satellite
MB: Mass Balance</v>
      </c>
      <c r="B2" s="10" t="str">
        <f aca="false">'Global data DD.MM.YY'!B2</f>
        <v>SP</v>
      </c>
      <c r="C2" s="10"/>
    </row>
    <row r="3" customFormat="false" ht="50.4" hidden="false" customHeight="true" outlineLevel="0" collapsed="false">
      <c r="A3" s="11" t="str">
        <f aca="false">'Global data DD.MM.YY'!A3</f>
        <v>Closest Point on Japanese Traverse</v>
      </c>
      <c r="B3" s="12" t="str">
        <f aca="false">'Global data DD.MM.YY'!B3</f>
        <v>MD302</v>
      </c>
      <c r="C3" s="12"/>
    </row>
    <row r="4" customFormat="false" ht="50.4" hidden="false" customHeight="true" outlineLevel="0" collapsed="false">
      <c r="A4" s="15" t="str">
        <f aca="false">'Global data DD.MM.YY'!A4</f>
        <v>South position (decimal)</v>
      </c>
      <c r="B4" s="12" t="n">
        <f aca="false">'Global data DD.MM.YY'!B4</f>
        <v>73.456443</v>
      </c>
      <c r="C4" s="12"/>
    </row>
    <row r="5" customFormat="false" ht="50.4" hidden="false" customHeight="true" outlineLevel="0" collapsed="false">
      <c r="A5" s="15" t="str">
        <f aca="false">'Global data DD.MM.YY'!A5</f>
        <v>East position (decimal)</v>
      </c>
      <c r="B5" s="12" t="n">
        <f aca="false">'Global data DD.MM.YY'!B5</f>
        <v>43.209434</v>
      </c>
      <c r="C5" s="12"/>
    </row>
    <row r="6" customFormat="false" ht="50.4" hidden="false" customHeight="true" outlineLevel="0" collapsed="false">
      <c r="A6" s="15" t="str">
        <f aca="false">'Global data DD.MM.YY'!A6</f>
        <v>Altitude (m a.s.l.)</v>
      </c>
      <c r="B6" s="12" t="n">
        <f aca="false">'Global data DD.MM.YY'!B6</f>
        <v>0</v>
      </c>
      <c r="C6" s="12"/>
    </row>
    <row r="7" customFormat="false" ht="50.4" hidden="false" customHeight="true" outlineLevel="0" collapsed="false">
      <c r="A7" s="16" t="str">
        <f aca="false">'Global data DD.MM.YY'!A7</f>
        <v>Date (DD.MM.YY)</v>
      </c>
      <c r="B7" s="17" t="str">
        <f aca="false">'Global data DD.MM.YY'!B7</f>
        <v>28.11.18</v>
      </c>
      <c r="C7" s="17"/>
    </row>
    <row r="8" customFormat="false" ht="50.4" hidden="false" customHeight="true" outlineLevel="0" collapsed="false">
      <c r="A8" s="20" t="str">
        <f aca="false">'Global data DD.MM.YY'!A8</f>
        <v>Time UTC start</v>
      </c>
      <c r="B8" s="21" t="n">
        <f aca="false">'Global data DD.MM.YY'!B8</f>
        <v>0.75</v>
      </c>
      <c r="C8" s="21"/>
    </row>
    <row r="9" customFormat="false" ht="50.4" hidden="false" customHeight="true" outlineLevel="0" collapsed="false">
      <c r="A9" s="20" t="str">
        <f aca="false">'Global data DD.MM.YY'!A9</f>
        <v>Time UTC end</v>
      </c>
      <c r="B9" s="21" t="n">
        <f aca="false">'Global data DD.MM.YY'!B9</f>
        <v>0.8125</v>
      </c>
      <c r="C9" s="21"/>
    </row>
    <row r="10" customFormat="false" ht="50.4" hidden="false" customHeight="true" outlineLevel="0" collapsed="false">
      <c r="A10" s="20" t="str">
        <f aca="false">'Global data DD.MM.YY'!A10</f>
        <v>Observer(s)</v>
      </c>
      <c r="B10" s="21" t="str">
        <f aca="false">'Global data DD.MM.YY'!B10</f>
        <v>JCG</v>
      </c>
      <c r="C10" s="21"/>
    </row>
    <row r="11" customFormat="false" ht="99.35" hidden="false" customHeight="true" outlineLevel="0" collapsed="false">
      <c r="A11" s="58" t="str">
        <f aca="false">'Global data DD.MM.YY'!A11</f>
        <v>General comments (weather, clouds, other remarks)</v>
      </c>
      <c r="B11" s="54" t="s">
        <v>106</v>
      </c>
      <c r="C11" s="54"/>
      <c r="D11" s="54"/>
      <c r="E11" s="54"/>
      <c r="F11" s="54"/>
    </row>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1">
    <mergeCell ref="B1:F1"/>
    <mergeCell ref="B2:C2"/>
    <mergeCell ref="B3:C3"/>
    <mergeCell ref="B4:C4"/>
    <mergeCell ref="B5:C5"/>
    <mergeCell ref="B6:C6"/>
    <mergeCell ref="B7:C7"/>
    <mergeCell ref="B8:C8"/>
    <mergeCell ref="B9:C9"/>
    <mergeCell ref="B10:C10"/>
    <mergeCell ref="B11:F1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129</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2011-01-27T20:27:49Z</dcterms:created>
  <dc:creator>Are Bjørdal</dc:creator>
  <dc:description/>
  <dc:language>en-US</dc:language>
  <cp:lastModifiedBy/>
  <cp:lastPrinted>2015-01-30T14:48:53Z</cp:lastPrinted>
  <dcterms:modified xsi:type="dcterms:W3CDTF">2020-06-16T12:28:13Z</dcterms:modified>
  <cp:revision>28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contentStatus">
    <vt:lpwstr>Rev. September 2011</vt:lpwstr>
  </property>
</Properties>
</file>